
<file path=[Content_Types].xml><?xml version="1.0" encoding="utf-8"?>
<Types xmlns="http://schemas.openxmlformats.org/package/2006/content-types">
  <Default Extension="bin" ContentType="application/vnd.openxmlformats-officedocument.spreadsheetml.printerSettings"/>
  <Default Extension="jpg" ContentType="image/jp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mkkhaldi\Desktop\الربع الرابع (سجلات)2023\تجهيز نشرة الربع الثالث 2024\"/>
    </mc:Choice>
  </mc:AlternateContent>
  <xr:revisionPtr revIDLastSave="0" documentId="13_ncr:1_{320F020D-6744-4BAF-8DEF-B2DC18999ECF}" xr6:coauthVersionLast="47" xr6:coauthVersionMax="47" xr10:uidLastSave="{00000000-0000-0000-0000-000000000000}"/>
  <bookViews>
    <workbookView xWindow="-120" yWindow="-120" windowWidth="29040" windowHeight="15840" tabRatio="918" firstSheet="7" activeTab="20" xr2:uid="{00000000-000D-0000-FFFF-FFFF00000000}"/>
  </bookViews>
  <sheets>
    <sheet name="الفهرس" sheetId="80" r:id="rId1"/>
    <sheet name="1" sheetId="81" r:id="rId2"/>
    <sheet name="2-2" sheetId="143" r:id="rId3"/>
    <sheet name="2-3" sheetId="144" r:id="rId4"/>
    <sheet name="3-1" sheetId="137" r:id="rId5"/>
    <sheet name="3-2 " sheetId="138" r:id="rId6"/>
    <sheet name="3-3" sheetId="139" r:id="rId7"/>
    <sheet name="3-4" sheetId="140" r:id="rId8"/>
    <sheet name="3-5" sheetId="109" r:id="rId9"/>
    <sheet name="3-6" sheetId="110" r:id="rId10"/>
    <sheet name="3-7" sheetId="111" r:id="rId11"/>
    <sheet name="3-8" sheetId="112" r:id="rId12"/>
    <sheet name="3-9" sheetId="113" r:id="rId13"/>
    <sheet name="3-10" sheetId="114" r:id="rId14"/>
    <sheet name="4-2" sheetId="123" r:id="rId15"/>
    <sheet name="4-3" sheetId="124" r:id="rId16"/>
    <sheet name="4-4" sheetId="125" r:id="rId17"/>
    <sheet name="5-2" sheetId="133" r:id="rId18"/>
    <sheet name="5-3" sheetId="115" r:id="rId19"/>
    <sheet name="5-4" sheetId="134" r:id="rId20"/>
    <sheet name="6-2 " sheetId="147" r:id="rId21"/>
    <sheet name="7-2" sheetId="141" r:id="rId22"/>
  </sheets>
  <definedNames>
    <definedName name="_Toc488228445" localSheetId="16">'4-4'!$A$4</definedName>
    <definedName name="_Toc488228446" localSheetId="14">'4-2'!$A$4</definedName>
    <definedName name="_Toc488228447" localSheetId="15">'4-3'!$A$4</definedName>
    <definedName name="_Toc488228448" localSheetId="7">'3-4'!$A$4</definedName>
    <definedName name="_Toc488228448" localSheetId="19">'5-4'!$A$4</definedName>
    <definedName name="_Toc488228449" localSheetId="6">'3-3'!$A$4</definedName>
    <definedName name="_Toc488228450" localSheetId="8">'3-5'!$A$4</definedName>
    <definedName name="_Toc488228451" localSheetId="9">'3-6'!$A$4</definedName>
    <definedName name="_Toc488228452" localSheetId="10">'3-7'!$A$4</definedName>
    <definedName name="_Toc488228453" localSheetId="11">'3-8'!$A$4</definedName>
    <definedName name="_Toc488228454" localSheetId="12">'3-9'!$A$4</definedName>
    <definedName name="_Toc488228455" localSheetId="13">'3-10'!$A$4</definedName>
    <definedName name="_Toc488228456" localSheetId="21">'7-2'!$A$4</definedName>
    <definedName name="_xlnm.Print_Area" localSheetId="2">'2-2'!$A$1:$J$15</definedName>
    <definedName name="_xlnm.Print_Area" localSheetId="3">'2-3'!$A$1:$J$17</definedName>
    <definedName name="_xlnm.Print_Area" localSheetId="4">'3-1'!$A$1:$J$40</definedName>
    <definedName name="_xlnm.Print_Area" localSheetId="13">'3-10'!$A$1:$M$33</definedName>
    <definedName name="_xlnm.Print_Area" localSheetId="5">'3-2 '!$A$1:$J$13</definedName>
    <definedName name="_xlnm.Print_Area" localSheetId="6">'3-3'!$A$1:$J$22</definedName>
    <definedName name="_xlnm.Print_Area" localSheetId="7">'3-4'!$A$1:$J$24</definedName>
    <definedName name="_xlnm.Print_Area" localSheetId="8">'3-5'!$A$1:$J$23</definedName>
    <definedName name="_xlnm.Print_Area" localSheetId="9">'3-6'!$A$1:$L$25</definedName>
    <definedName name="_xlnm.Print_Area" localSheetId="10">'3-7'!$A$1:$L$23</definedName>
    <definedName name="_xlnm.Print_Area" localSheetId="11">'3-8'!$A$1:$J$34</definedName>
    <definedName name="_xlnm.Print_Area" localSheetId="12">'3-9'!$A$1:$O$33</definedName>
    <definedName name="_xlnm.Print_Area" localSheetId="14">'4-2'!$A$1:$J$22</definedName>
    <definedName name="_xlnm.Print_Area" localSheetId="15">'4-3'!$A$1:$J$24</definedName>
    <definedName name="_xlnm.Print_Area" localSheetId="16">'4-4'!$A$1:$J$26</definedName>
    <definedName name="_xlnm.Print_Area" localSheetId="17">'5-2'!$A$1:$J$22</definedName>
    <definedName name="_xlnm.Print_Area" localSheetId="18">'5-3'!$A$1:$J$22</definedName>
    <definedName name="_xlnm.Print_Area" localSheetId="19">'5-4'!$A$1:$J$24</definedName>
    <definedName name="_xlnm.Print_Area" localSheetId="20">'6-2 '!$A$1:$K$51</definedName>
    <definedName name="_xlnm.Print_Area" localSheetId="21">'7-2'!$A$1:$D$17</definedName>
    <definedName name="_xlnm.Print_Area" localSheetId="0">الفهرس!$A$1:$B$32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147" l="1"/>
  <c r="F8" i="147"/>
  <c r="F10" i="147"/>
  <c r="E11" i="147"/>
  <c r="F11" i="147"/>
  <c r="E12" i="147"/>
  <c r="F12" i="147"/>
  <c r="E13" i="147"/>
  <c r="F13" i="147"/>
  <c r="E14" i="147"/>
  <c r="F14" i="147"/>
  <c r="B13" i="147"/>
  <c r="C13" i="147"/>
  <c r="E16" i="147"/>
  <c r="F16" i="147"/>
  <c r="E17" i="147"/>
  <c r="F17" i="147"/>
  <c r="E18" i="147"/>
  <c r="F18" i="147"/>
  <c r="B18" i="147"/>
  <c r="C18" i="147"/>
  <c r="B19" i="147"/>
  <c r="C19" i="147"/>
  <c r="B22" i="147"/>
  <c r="E22" i="147"/>
  <c r="F22" i="147"/>
  <c r="E23" i="147"/>
  <c r="F23" i="147"/>
  <c r="B26" i="147"/>
  <c r="C26" i="147"/>
  <c r="E28" i="147"/>
  <c r="F28" i="147"/>
  <c r="B29" i="147"/>
  <c r="C29" i="147"/>
  <c r="B31" i="147"/>
  <c r="E31" i="147"/>
  <c r="F31" i="147"/>
  <c r="E32" i="147"/>
  <c r="F32" i="147"/>
  <c r="E33" i="147"/>
  <c r="F33" i="147"/>
  <c r="C31" i="147"/>
  <c r="C32" i="147"/>
  <c r="B33" i="147"/>
  <c r="C33" i="147"/>
  <c r="C35" i="147"/>
  <c r="B36" i="147"/>
  <c r="E35" i="147"/>
  <c r="E36" i="147"/>
  <c r="E37" i="147"/>
  <c r="F35" i="147"/>
  <c r="F36" i="147"/>
  <c r="F37" i="147"/>
  <c r="F38" i="147"/>
  <c r="B39" i="147"/>
  <c r="E39" i="147"/>
  <c r="F39" i="147"/>
  <c r="B42" i="147"/>
  <c r="E42" i="147"/>
  <c r="F42" i="147"/>
  <c r="F43" i="147"/>
  <c r="B45" i="147"/>
  <c r="C45" i="147"/>
  <c r="F45" i="147"/>
  <c r="C46" i="147" l="1"/>
  <c r="E46" i="147"/>
  <c r="F46" i="147"/>
  <c r="B46" i="147"/>
  <c r="I45" i="147"/>
  <c r="H45" i="147"/>
  <c r="G45" i="147"/>
  <c r="D45" i="147"/>
  <c r="G26" i="113"/>
  <c r="H26" i="113"/>
  <c r="M26" i="113"/>
  <c r="N26" i="113"/>
  <c r="D27" i="113"/>
  <c r="F27" i="113"/>
  <c r="G27" i="113"/>
  <c r="H27" i="113"/>
  <c r="I27" i="113"/>
  <c r="J27" i="113"/>
  <c r="L27" i="113"/>
  <c r="M27" i="113"/>
  <c r="N27" i="113"/>
  <c r="J45" i="147" l="1"/>
  <c r="D41" i="147"/>
  <c r="D42" i="147"/>
  <c r="D43" i="147"/>
  <c r="D44" i="147"/>
  <c r="G41" i="147"/>
  <c r="G42" i="147"/>
  <c r="G43" i="147"/>
  <c r="G44" i="147"/>
  <c r="H41" i="147"/>
  <c r="I41" i="147"/>
  <c r="H42" i="147"/>
  <c r="I42" i="147"/>
  <c r="H43" i="147"/>
  <c r="I43" i="147"/>
  <c r="H44" i="147"/>
  <c r="I44" i="147"/>
  <c r="B18" i="115"/>
  <c r="C18" i="115"/>
  <c r="J43" i="147" l="1"/>
  <c r="J41" i="147"/>
  <c r="J42" i="147"/>
  <c r="J44" i="147"/>
  <c r="C21" i="140"/>
  <c r="D21" i="140"/>
  <c r="E21" i="140"/>
  <c r="F21" i="140"/>
  <c r="G21" i="140"/>
  <c r="H21" i="140"/>
  <c r="I21" i="140"/>
  <c r="J21" i="140"/>
  <c r="D8" i="123" l="1"/>
  <c r="G8" i="123"/>
  <c r="H8" i="123"/>
  <c r="I8" i="123"/>
  <c r="D9" i="123"/>
  <c r="G9" i="123"/>
  <c r="H9" i="123"/>
  <c r="I9" i="123"/>
  <c r="D10" i="123"/>
  <c r="G10" i="123"/>
  <c r="H10" i="123"/>
  <c r="I10" i="123"/>
  <c r="D11" i="123"/>
  <c r="G11" i="123"/>
  <c r="H11" i="123"/>
  <c r="I11" i="123"/>
  <c r="D12" i="123"/>
  <c r="G12" i="123"/>
  <c r="H12" i="123"/>
  <c r="I12" i="123"/>
  <c r="D13" i="123"/>
  <c r="G13" i="123"/>
  <c r="H13" i="123"/>
  <c r="I13" i="123"/>
  <c r="D14" i="123"/>
  <c r="G14" i="123"/>
  <c r="H14" i="123"/>
  <c r="I14" i="123"/>
  <c r="D15" i="123"/>
  <c r="G15" i="123"/>
  <c r="H15" i="123"/>
  <c r="I15" i="123"/>
  <c r="D16" i="123"/>
  <c r="G16" i="123"/>
  <c r="H16" i="123"/>
  <c r="I16" i="123"/>
  <c r="D17" i="123"/>
  <c r="G17" i="123"/>
  <c r="H17" i="123"/>
  <c r="I17" i="123"/>
  <c r="D18" i="123"/>
  <c r="G18" i="123"/>
  <c r="H18" i="123"/>
  <c r="I18" i="123"/>
  <c r="D9" i="143"/>
  <c r="G9" i="143"/>
  <c r="H9" i="143"/>
  <c r="I9" i="143"/>
  <c r="D9" i="144"/>
  <c r="G9" i="144"/>
  <c r="H9" i="144"/>
  <c r="I9" i="144"/>
  <c r="D8" i="144"/>
  <c r="G8" i="144"/>
  <c r="H8" i="144"/>
  <c r="I8" i="144"/>
  <c r="M29" i="113"/>
  <c r="N29" i="113"/>
  <c r="D29" i="113"/>
  <c r="G29" i="113"/>
  <c r="H29" i="113"/>
  <c r="I29" i="113"/>
  <c r="J29" i="113"/>
  <c r="C29" i="113"/>
  <c r="E29" i="113"/>
  <c r="F29" i="113"/>
  <c r="K29" i="113"/>
  <c r="L29" i="113"/>
  <c r="O8" i="113"/>
  <c r="O9" i="113"/>
  <c r="O10" i="113"/>
  <c r="O11" i="113"/>
  <c r="O12" i="113"/>
  <c r="O13" i="113"/>
  <c r="O14" i="113"/>
  <c r="O15" i="113"/>
  <c r="O16" i="113"/>
  <c r="O17" i="113"/>
  <c r="O18" i="113"/>
  <c r="O19" i="113"/>
  <c r="O20" i="113"/>
  <c r="O21" i="113"/>
  <c r="O22" i="113"/>
  <c r="O23" i="113"/>
  <c r="O24" i="113"/>
  <c r="O25" i="113"/>
  <c r="O26" i="113"/>
  <c r="O27" i="113"/>
  <c r="O28" i="113"/>
  <c r="J8" i="144" l="1"/>
  <c r="J9" i="144"/>
  <c r="J9" i="143"/>
  <c r="I40" i="147"/>
  <c r="H40" i="147"/>
  <c r="G40" i="147"/>
  <c r="D40" i="147"/>
  <c r="I39" i="147"/>
  <c r="H39" i="147"/>
  <c r="G39" i="147"/>
  <c r="D39" i="147"/>
  <c r="E19" i="133"/>
  <c r="F19" i="133"/>
  <c r="C21" i="134"/>
  <c r="E21" i="134"/>
  <c r="F21" i="134"/>
  <c r="L7" i="111"/>
  <c r="L8" i="111"/>
  <c r="L9" i="111"/>
  <c r="L10" i="111"/>
  <c r="L11" i="111"/>
  <c r="L12" i="111"/>
  <c r="L13" i="111"/>
  <c r="L14" i="111"/>
  <c r="L15" i="111"/>
  <c r="L16" i="111"/>
  <c r="L17" i="111"/>
  <c r="B18" i="111"/>
  <c r="C18" i="111"/>
  <c r="D18" i="111"/>
  <c r="E18" i="111"/>
  <c r="F18" i="111"/>
  <c r="G18" i="111"/>
  <c r="H18" i="111"/>
  <c r="I18" i="111"/>
  <c r="J18" i="111"/>
  <c r="K18" i="111"/>
  <c r="J39" i="147" l="1"/>
  <c r="L18" i="111"/>
  <c r="J40" i="147"/>
  <c r="G38" i="147"/>
  <c r="G37" i="147"/>
  <c r="G36" i="147"/>
  <c r="G35" i="147"/>
  <c r="G34" i="147"/>
  <c r="G33" i="147"/>
  <c r="G32" i="147"/>
  <c r="G31" i="147"/>
  <c r="G30" i="147"/>
  <c r="G29" i="147"/>
  <c r="G28" i="147"/>
  <c r="G27" i="147"/>
  <c r="G26" i="147"/>
  <c r="G25" i="147"/>
  <c r="G24" i="147"/>
  <c r="G23" i="147"/>
  <c r="G22" i="147"/>
  <c r="G21" i="147"/>
  <c r="G20" i="147"/>
  <c r="G19" i="147"/>
  <c r="G18" i="147"/>
  <c r="G17" i="147"/>
  <c r="G16" i="147"/>
  <c r="G15" i="147"/>
  <c r="G14" i="147"/>
  <c r="G13" i="147"/>
  <c r="G12" i="147"/>
  <c r="G11" i="147"/>
  <c r="G10" i="147"/>
  <c r="G9" i="147"/>
  <c r="G8" i="147"/>
  <c r="D38" i="147"/>
  <c r="D37" i="147"/>
  <c r="D36" i="147"/>
  <c r="D35" i="147"/>
  <c r="D34" i="147"/>
  <c r="D33" i="147"/>
  <c r="D32" i="147"/>
  <c r="D31" i="147"/>
  <c r="D30" i="147"/>
  <c r="D29" i="147"/>
  <c r="D28" i="147"/>
  <c r="D27" i="147"/>
  <c r="D26" i="147"/>
  <c r="D25" i="147"/>
  <c r="D24" i="147"/>
  <c r="D23" i="147"/>
  <c r="D22" i="147"/>
  <c r="D21" i="147"/>
  <c r="D20" i="147"/>
  <c r="D19" i="147"/>
  <c r="D18" i="147"/>
  <c r="D17" i="147"/>
  <c r="D16" i="147"/>
  <c r="D15" i="147"/>
  <c r="D14" i="147"/>
  <c r="D13" i="147"/>
  <c r="D12" i="147"/>
  <c r="D11" i="147"/>
  <c r="D10" i="147"/>
  <c r="D9" i="147"/>
  <c r="D8" i="147"/>
  <c r="G20" i="134"/>
  <c r="G19" i="134"/>
  <c r="G18" i="134"/>
  <c r="G17" i="134"/>
  <c r="G16" i="134"/>
  <c r="G15" i="134"/>
  <c r="G14" i="134"/>
  <c r="G13" i="134"/>
  <c r="G12" i="134"/>
  <c r="G11" i="134"/>
  <c r="G10" i="134"/>
  <c r="G9" i="134"/>
  <c r="G8" i="134"/>
  <c r="D20" i="134"/>
  <c r="D19" i="134"/>
  <c r="D18" i="134"/>
  <c r="D17" i="134"/>
  <c r="D16" i="134"/>
  <c r="D15" i="134"/>
  <c r="D14" i="134"/>
  <c r="D13" i="134"/>
  <c r="D12" i="134"/>
  <c r="D11" i="134"/>
  <c r="D10" i="134"/>
  <c r="D9" i="134"/>
  <c r="D8" i="134"/>
  <c r="D18" i="133"/>
  <c r="D17" i="133"/>
  <c r="D16" i="133"/>
  <c r="D15" i="133"/>
  <c r="D14" i="133"/>
  <c r="D13" i="133"/>
  <c r="D12" i="133"/>
  <c r="D11" i="133"/>
  <c r="D10" i="133"/>
  <c r="D9" i="133"/>
  <c r="D8" i="133"/>
  <c r="G19" i="133"/>
  <c r="G18" i="133"/>
  <c r="G17" i="133"/>
  <c r="G16" i="133"/>
  <c r="G15" i="133"/>
  <c r="G14" i="133"/>
  <c r="G13" i="133"/>
  <c r="G12" i="133"/>
  <c r="G11" i="133"/>
  <c r="G10" i="133"/>
  <c r="G9" i="133"/>
  <c r="G8" i="133"/>
  <c r="G22" i="125"/>
  <c r="G21" i="125"/>
  <c r="G20" i="125"/>
  <c r="G19" i="125"/>
  <c r="G18" i="125"/>
  <c r="G17" i="125"/>
  <c r="G16" i="125"/>
  <c r="G15" i="125"/>
  <c r="G14" i="125"/>
  <c r="G13" i="125"/>
  <c r="G12" i="125"/>
  <c r="G11" i="125"/>
  <c r="G10" i="125"/>
  <c r="G9" i="125"/>
  <c r="G8" i="125"/>
  <c r="D22" i="125"/>
  <c r="D21" i="125"/>
  <c r="D20" i="125"/>
  <c r="D19" i="125"/>
  <c r="D18" i="125"/>
  <c r="D17" i="125"/>
  <c r="D16" i="125"/>
  <c r="D15" i="125"/>
  <c r="D14" i="125"/>
  <c r="D13" i="125"/>
  <c r="D12" i="125"/>
  <c r="D11" i="125"/>
  <c r="D10" i="125"/>
  <c r="D9" i="125"/>
  <c r="D8" i="125"/>
  <c r="G18" i="124"/>
  <c r="G17" i="124"/>
  <c r="G16" i="124"/>
  <c r="G15" i="124"/>
  <c r="G14" i="124"/>
  <c r="G13" i="124"/>
  <c r="G12" i="124"/>
  <c r="G11" i="124"/>
  <c r="G10" i="124"/>
  <c r="G9" i="124"/>
  <c r="G8" i="124"/>
  <c r="D18" i="124"/>
  <c r="D17" i="124"/>
  <c r="D16" i="124"/>
  <c r="D15" i="124"/>
  <c r="D14" i="124"/>
  <c r="D13" i="124"/>
  <c r="D12" i="124"/>
  <c r="D11" i="124"/>
  <c r="D10" i="124"/>
  <c r="D9" i="124"/>
  <c r="D8" i="124"/>
  <c r="D8" i="112"/>
  <c r="D9" i="112"/>
  <c r="D10" i="112"/>
  <c r="D11" i="112"/>
  <c r="D12" i="112"/>
  <c r="D13" i="112"/>
  <c r="D14" i="112"/>
  <c r="D15" i="112"/>
  <c r="D16" i="112"/>
  <c r="D17" i="112"/>
  <c r="D18" i="112"/>
  <c r="D19" i="112"/>
  <c r="D20" i="112"/>
  <c r="D21" i="112"/>
  <c r="D22" i="112"/>
  <c r="D23" i="112"/>
  <c r="D24" i="112"/>
  <c r="D25" i="112"/>
  <c r="D26" i="112"/>
  <c r="D27" i="112"/>
  <c r="D28" i="112"/>
  <c r="D29" i="112"/>
  <c r="G20" i="140"/>
  <c r="G19" i="140"/>
  <c r="G18" i="140"/>
  <c r="G17" i="140"/>
  <c r="G16" i="140"/>
  <c r="G15" i="140"/>
  <c r="G14" i="140"/>
  <c r="G13" i="140"/>
  <c r="G12" i="140"/>
  <c r="G11" i="140"/>
  <c r="G10" i="140"/>
  <c r="G9" i="140"/>
  <c r="G8" i="140"/>
  <c r="H8" i="140"/>
  <c r="I8" i="140"/>
  <c r="D20" i="140"/>
  <c r="D19" i="140"/>
  <c r="D18" i="140"/>
  <c r="D17" i="140"/>
  <c r="D16" i="140"/>
  <c r="D15" i="140"/>
  <c r="D14" i="140"/>
  <c r="D13" i="140"/>
  <c r="D12" i="140"/>
  <c r="D11" i="140"/>
  <c r="D10" i="140"/>
  <c r="D9" i="140"/>
  <c r="D8" i="140"/>
  <c r="G18" i="139"/>
  <c r="G17" i="139"/>
  <c r="G16" i="139"/>
  <c r="G15" i="139"/>
  <c r="G14" i="139"/>
  <c r="G13" i="139"/>
  <c r="G12" i="139"/>
  <c r="G11" i="139"/>
  <c r="G10" i="139"/>
  <c r="G9" i="139"/>
  <c r="G8" i="139"/>
  <c r="D18" i="139"/>
  <c r="D17" i="139"/>
  <c r="D16" i="139"/>
  <c r="D15" i="139"/>
  <c r="D14" i="139"/>
  <c r="D13" i="139"/>
  <c r="D12" i="139"/>
  <c r="D11" i="139"/>
  <c r="D10" i="139"/>
  <c r="D9" i="139"/>
  <c r="D8" i="139"/>
  <c r="I7" i="144"/>
  <c r="H7" i="144"/>
  <c r="G7" i="144"/>
  <c r="D7" i="144"/>
  <c r="D46" i="147" l="1"/>
  <c r="G46" i="147"/>
  <c r="D21" i="134"/>
  <c r="G21" i="134"/>
  <c r="J8" i="140"/>
  <c r="J7" i="144"/>
  <c r="F18" i="115"/>
  <c r="E18" i="115"/>
  <c r="I17" i="115"/>
  <c r="H17" i="115"/>
  <c r="G17" i="115"/>
  <c r="D17" i="115"/>
  <c r="I16" i="115"/>
  <c r="H16" i="115"/>
  <c r="G16" i="115"/>
  <c r="D16" i="115"/>
  <c r="I15" i="115"/>
  <c r="H15" i="115"/>
  <c r="G15" i="115"/>
  <c r="D15" i="115"/>
  <c r="I14" i="115"/>
  <c r="H14" i="115"/>
  <c r="G14" i="115"/>
  <c r="D14" i="115"/>
  <c r="J14" i="115" s="1"/>
  <c r="I13" i="115"/>
  <c r="H13" i="115"/>
  <c r="G13" i="115"/>
  <c r="D13" i="115"/>
  <c r="I12" i="115"/>
  <c r="H12" i="115"/>
  <c r="G12" i="115"/>
  <c r="D12" i="115"/>
  <c r="J12" i="115" s="1"/>
  <c r="I11" i="115"/>
  <c r="H11" i="115"/>
  <c r="G11" i="115"/>
  <c r="D11" i="115"/>
  <c r="J11" i="115" s="1"/>
  <c r="I10" i="115"/>
  <c r="H10" i="115"/>
  <c r="G10" i="115"/>
  <c r="D10" i="115"/>
  <c r="I9" i="115"/>
  <c r="H9" i="115"/>
  <c r="G9" i="115"/>
  <c r="D9" i="115"/>
  <c r="J9" i="115" s="1"/>
  <c r="I8" i="115"/>
  <c r="H8" i="115"/>
  <c r="G8" i="115"/>
  <c r="D8" i="115"/>
  <c r="J15" i="115" l="1"/>
  <c r="J16" i="115"/>
  <c r="G18" i="115"/>
  <c r="J10" i="115"/>
  <c r="J13" i="115"/>
  <c r="I18" i="115"/>
  <c r="J17" i="115"/>
  <c r="H18" i="115"/>
  <c r="D18" i="115"/>
  <c r="J8" i="115"/>
  <c r="J18" i="115" l="1"/>
  <c r="F30" i="112"/>
  <c r="E30" i="112"/>
  <c r="C30" i="112"/>
  <c r="B30" i="112"/>
  <c r="G29" i="112"/>
  <c r="G28" i="112"/>
  <c r="G27" i="112"/>
  <c r="G26" i="112"/>
  <c r="G25" i="112"/>
  <c r="G24" i="112"/>
  <c r="G23" i="112"/>
  <c r="G22" i="112"/>
  <c r="G21" i="112"/>
  <c r="G20" i="112"/>
  <c r="G19" i="112"/>
  <c r="G18" i="112"/>
  <c r="G17" i="112"/>
  <c r="G16" i="112"/>
  <c r="G15" i="112"/>
  <c r="G14" i="112"/>
  <c r="G13" i="112"/>
  <c r="G12" i="112"/>
  <c r="G11" i="112"/>
  <c r="G10" i="112"/>
  <c r="G9" i="112"/>
  <c r="G8" i="112"/>
  <c r="D30" i="112"/>
  <c r="G30" i="112" l="1"/>
  <c r="C18" i="109"/>
  <c r="E18" i="109"/>
  <c r="F18" i="109"/>
  <c r="B18" i="109"/>
  <c r="G17" i="109"/>
  <c r="G16" i="109"/>
  <c r="G15" i="109"/>
  <c r="G14" i="109"/>
  <c r="G13" i="109"/>
  <c r="G12" i="109"/>
  <c r="G11" i="109"/>
  <c r="G10" i="109"/>
  <c r="G9" i="109"/>
  <c r="G8" i="109"/>
  <c r="D17" i="109"/>
  <c r="D16" i="109"/>
  <c r="D15" i="109"/>
  <c r="D14" i="109"/>
  <c r="D13" i="109"/>
  <c r="D12" i="109"/>
  <c r="D11" i="109"/>
  <c r="D10" i="109"/>
  <c r="D9" i="109"/>
  <c r="D8" i="109"/>
  <c r="G18" i="109" l="1"/>
  <c r="D18" i="109"/>
  <c r="F10" i="144"/>
  <c r="E10" i="144"/>
  <c r="D14" i="141"/>
  <c r="D7" i="141"/>
  <c r="C23" i="125" l="1"/>
  <c r="E23" i="125"/>
  <c r="F23" i="125"/>
  <c r="B23" i="125"/>
  <c r="D23" i="125" s="1"/>
  <c r="H9" i="125"/>
  <c r="I9" i="125"/>
  <c r="J9" i="125"/>
  <c r="H10" i="125"/>
  <c r="I10" i="125"/>
  <c r="J10" i="125"/>
  <c r="H11" i="125"/>
  <c r="I11" i="125"/>
  <c r="J11" i="125"/>
  <c r="H12" i="125"/>
  <c r="I12" i="125"/>
  <c r="J12" i="125"/>
  <c r="H13" i="125"/>
  <c r="I13" i="125"/>
  <c r="J13" i="125"/>
  <c r="H14" i="125"/>
  <c r="I14" i="125"/>
  <c r="J14" i="125"/>
  <c r="H15" i="125"/>
  <c r="I15" i="125"/>
  <c r="J15" i="125"/>
  <c r="H16" i="125"/>
  <c r="I16" i="125"/>
  <c r="J16" i="125"/>
  <c r="H17" i="125"/>
  <c r="I17" i="125"/>
  <c r="J17" i="125"/>
  <c r="H18" i="125"/>
  <c r="I18" i="125"/>
  <c r="J18" i="125"/>
  <c r="H19" i="125"/>
  <c r="I19" i="125"/>
  <c r="J19" i="125"/>
  <c r="H20" i="125"/>
  <c r="I20" i="125"/>
  <c r="J20" i="125"/>
  <c r="H21" i="125"/>
  <c r="I21" i="125"/>
  <c r="J21" i="125"/>
  <c r="H22" i="125"/>
  <c r="I22" i="125"/>
  <c r="J22" i="125"/>
  <c r="I8" i="125"/>
  <c r="J8" i="125"/>
  <c r="H8" i="125"/>
  <c r="B19" i="124"/>
  <c r="G9" i="138"/>
  <c r="G8" i="138"/>
  <c r="D9" i="138"/>
  <c r="D8" i="138"/>
  <c r="G10" i="144"/>
  <c r="D10" i="144"/>
  <c r="G10" i="143"/>
  <c r="G8" i="143"/>
  <c r="D10" i="143"/>
  <c r="D8" i="143"/>
  <c r="B21" i="140"/>
  <c r="C19" i="139"/>
  <c r="E19" i="139"/>
  <c r="F19" i="139"/>
  <c r="B19" i="139"/>
  <c r="B10" i="138"/>
  <c r="C10" i="138"/>
  <c r="E10" i="138"/>
  <c r="F10" i="138"/>
  <c r="I36" i="137"/>
  <c r="H36" i="137"/>
  <c r="J36" i="137"/>
  <c r="I35" i="137"/>
  <c r="H35" i="137"/>
  <c r="G35" i="137"/>
  <c r="D35" i="137"/>
  <c r="J35" i="137" s="1"/>
  <c r="I34" i="137"/>
  <c r="H34" i="137"/>
  <c r="G34" i="137"/>
  <c r="D34" i="137"/>
  <c r="I33" i="137"/>
  <c r="H33" i="137"/>
  <c r="G33" i="137"/>
  <c r="D33" i="137"/>
  <c r="J33" i="137" s="1"/>
  <c r="I30" i="137"/>
  <c r="H30" i="137"/>
  <c r="G30" i="137"/>
  <c r="D30" i="137"/>
  <c r="J30" i="137" s="1"/>
  <c r="I29" i="137"/>
  <c r="H29" i="137"/>
  <c r="G29" i="137"/>
  <c r="J29" i="137" s="1"/>
  <c r="D29" i="137"/>
  <c r="I28" i="137"/>
  <c r="H28" i="137"/>
  <c r="G28" i="137"/>
  <c r="D28" i="137"/>
  <c r="I27" i="137"/>
  <c r="H27" i="137"/>
  <c r="G27" i="137"/>
  <c r="D27" i="137"/>
  <c r="J27" i="137" s="1"/>
  <c r="I26" i="137"/>
  <c r="H26" i="137"/>
  <c r="G26" i="137"/>
  <c r="D26" i="137"/>
  <c r="J26" i="137" s="1"/>
  <c r="I25" i="137"/>
  <c r="H25" i="137"/>
  <c r="G25" i="137"/>
  <c r="D25" i="137"/>
  <c r="J25" i="137" s="1"/>
  <c r="J24" i="137"/>
  <c r="I24" i="137"/>
  <c r="H24" i="137"/>
  <c r="G24" i="137"/>
  <c r="D24" i="137"/>
  <c r="I23" i="137"/>
  <c r="H23" i="137"/>
  <c r="G23" i="137"/>
  <c r="D23" i="137"/>
  <c r="J23" i="137" s="1"/>
  <c r="I22" i="137"/>
  <c r="H22" i="137"/>
  <c r="G22" i="137"/>
  <c r="D22" i="137"/>
  <c r="J22" i="137" s="1"/>
  <c r="I21" i="137"/>
  <c r="H21" i="137"/>
  <c r="G21" i="137"/>
  <c r="D21" i="137"/>
  <c r="I20" i="137"/>
  <c r="H20" i="137"/>
  <c r="G20" i="137"/>
  <c r="D20" i="137"/>
  <c r="J20" i="137" s="1"/>
  <c r="I19" i="137"/>
  <c r="H19" i="137"/>
  <c r="G19" i="137"/>
  <c r="D19" i="137"/>
  <c r="J19" i="137" s="1"/>
  <c r="I18" i="137"/>
  <c r="H18" i="137"/>
  <c r="G18" i="137"/>
  <c r="D18" i="137"/>
  <c r="I17" i="137"/>
  <c r="H17" i="137"/>
  <c r="G17" i="137"/>
  <c r="J17" i="137" s="1"/>
  <c r="D17" i="137"/>
  <c r="I16" i="137"/>
  <c r="H16" i="137"/>
  <c r="G16" i="137"/>
  <c r="D16" i="137"/>
  <c r="J16" i="137" s="1"/>
  <c r="I15" i="137"/>
  <c r="H15" i="137"/>
  <c r="G15" i="137"/>
  <c r="D15" i="137"/>
  <c r="J14" i="137"/>
  <c r="I14" i="137"/>
  <c r="H14" i="137"/>
  <c r="G14" i="137"/>
  <c r="D14" i="137"/>
  <c r="I13" i="137"/>
  <c r="H13" i="137"/>
  <c r="G13" i="137"/>
  <c r="D13" i="137"/>
  <c r="I12" i="137"/>
  <c r="H12" i="137"/>
  <c r="G12" i="137"/>
  <c r="J12" i="137" s="1"/>
  <c r="D12" i="137"/>
  <c r="I11" i="137"/>
  <c r="H11" i="137"/>
  <c r="G11" i="137"/>
  <c r="D11" i="137"/>
  <c r="J11" i="137" s="1"/>
  <c r="I10" i="137"/>
  <c r="H10" i="137"/>
  <c r="G10" i="137"/>
  <c r="D10" i="137"/>
  <c r="I9" i="137"/>
  <c r="H9" i="137"/>
  <c r="G9" i="137"/>
  <c r="D9" i="137"/>
  <c r="J9" i="137" s="1"/>
  <c r="I8" i="137"/>
  <c r="H8" i="137"/>
  <c r="G8" i="137"/>
  <c r="D8" i="137"/>
  <c r="J8" i="137" s="1"/>
  <c r="J7" i="137"/>
  <c r="I7" i="137"/>
  <c r="H7" i="137"/>
  <c r="G7" i="137"/>
  <c r="D7" i="137"/>
  <c r="G10" i="138" l="1"/>
  <c r="D10" i="138"/>
  <c r="G19" i="139"/>
  <c r="G23" i="125"/>
  <c r="D19" i="139"/>
  <c r="J23" i="125"/>
  <c r="H23" i="125"/>
  <c r="I23" i="125"/>
  <c r="J28" i="137"/>
  <c r="J15" i="137"/>
  <c r="J18" i="137"/>
  <c r="J10" i="137"/>
  <c r="J21" i="137"/>
  <c r="J34" i="137"/>
  <c r="J13" i="137"/>
  <c r="B20" i="110"/>
  <c r="C20" i="110"/>
  <c r="H8" i="143"/>
  <c r="H10" i="143"/>
  <c r="I10" i="143"/>
  <c r="J8" i="143"/>
  <c r="I8" i="143"/>
  <c r="C16" i="141" l="1"/>
  <c r="B16" i="141"/>
  <c r="D15" i="141"/>
  <c r="D13" i="141"/>
  <c r="D12" i="141"/>
  <c r="D11" i="141"/>
  <c r="D10" i="141"/>
  <c r="D9" i="141"/>
  <c r="D8" i="141"/>
  <c r="I38" i="147"/>
  <c r="H38" i="147"/>
  <c r="I37" i="147"/>
  <c r="H37" i="147"/>
  <c r="I36" i="147"/>
  <c r="H36" i="147"/>
  <c r="I35" i="147"/>
  <c r="H35" i="147"/>
  <c r="I34" i="147"/>
  <c r="H34" i="147"/>
  <c r="I33" i="147"/>
  <c r="H33" i="147"/>
  <c r="I32" i="147"/>
  <c r="H32" i="147"/>
  <c r="I31" i="147"/>
  <c r="H31" i="147"/>
  <c r="I30" i="147"/>
  <c r="H30" i="147"/>
  <c r="I29" i="147"/>
  <c r="H29" i="147"/>
  <c r="I28" i="147"/>
  <c r="H28" i="147"/>
  <c r="I27" i="147"/>
  <c r="H27" i="147"/>
  <c r="I26" i="147"/>
  <c r="H26" i="147"/>
  <c r="I25" i="147"/>
  <c r="H25" i="147"/>
  <c r="I24" i="147"/>
  <c r="H24" i="147"/>
  <c r="I23" i="147"/>
  <c r="H23" i="147"/>
  <c r="I22" i="147"/>
  <c r="H22" i="147"/>
  <c r="I21" i="147"/>
  <c r="H21" i="147"/>
  <c r="I20" i="147"/>
  <c r="H20" i="147"/>
  <c r="I19" i="147"/>
  <c r="H19" i="147"/>
  <c r="I18" i="147"/>
  <c r="H18" i="147"/>
  <c r="I17" i="147"/>
  <c r="H17" i="147"/>
  <c r="I16" i="147"/>
  <c r="H16" i="147"/>
  <c r="I15" i="147"/>
  <c r="H15" i="147"/>
  <c r="I14" i="147"/>
  <c r="H14" i="147"/>
  <c r="I13" i="147"/>
  <c r="H13" i="147"/>
  <c r="I12" i="147"/>
  <c r="H12" i="147"/>
  <c r="I11" i="147"/>
  <c r="H11" i="147"/>
  <c r="I10" i="147"/>
  <c r="H10" i="147"/>
  <c r="I9" i="147"/>
  <c r="H9" i="147"/>
  <c r="I8" i="147"/>
  <c r="H8" i="147"/>
  <c r="I20" i="140"/>
  <c r="H20" i="140"/>
  <c r="I19" i="140"/>
  <c r="H19" i="140"/>
  <c r="J19" i="140"/>
  <c r="I18" i="140"/>
  <c r="H18" i="140"/>
  <c r="I17" i="140"/>
  <c r="H17" i="140"/>
  <c r="I16" i="140"/>
  <c r="H16" i="140"/>
  <c r="I15" i="140"/>
  <c r="H15" i="140"/>
  <c r="I14" i="140"/>
  <c r="H14" i="140"/>
  <c r="I13" i="140"/>
  <c r="H13" i="140"/>
  <c r="I12" i="140"/>
  <c r="H12" i="140"/>
  <c r="I11" i="140"/>
  <c r="H11" i="140"/>
  <c r="I10" i="140"/>
  <c r="H10" i="140"/>
  <c r="J10" i="140"/>
  <c r="I9" i="140"/>
  <c r="H9" i="140"/>
  <c r="I19" i="139"/>
  <c r="I18" i="139"/>
  <c r="H18" i="139"/>
  <c r="I17" i="139"/>
  <c r="H17" i="139"/>
  <c r="J17" i="139"/>
  <c r="I16" i="139"/>
  <c r="H16" i="139"/>
  <c r="J16" i="139"/>
  <c r="J15" i="139"/>
  <c r="I15" i="139"/>
  <c r="H15" i="139"/>
  <c r="I14" i="139"/>
  <c r="H14" i="139"/>
  <c r="J14" i="139"/>
  <c r="I13" i="139"/>
  <c r="H13" i="139"/>
  <c r="I12" i="139"/>
  <c r="H12" i="139"/>
  <c r="I11" i="139"/>
  <c r="H11" i="139"/>
  <c r="J11" i="139"/>
  <c r="I10" i="139"/>
  <c r="H10" i="139"/>
  <c r="J10" i="139"/>
  <c r="I9" i="139"/>
  <c r="H9" i="139"/>
  <c r="I8" i="139"/>
  <c r="H8" i="139"/>
  <c r="J8" i="139"/>
  <c r="J9" i="138"/>
  <c r="I9" i="138"/>
  <c r="H9" i="138"/>
  <c r="J8" i="138"/>
  <c r="I8" i="138"/>
  <c r="H8" i="138"/>
  <c r="B21" i="134"/>
  <c r="C29" i="114"/>
  <c r="D29" i="114"/>
  <c r="E29" i="114"/>
  <c r="F29" i="114"/>
  <c r="G29" i="114"/>
  <c r="H29" i="114"/>
  <c r="I29" i="114"/>
  <c r="J29" i="114"/>
  <c r="K29" i="114"/>
  <c r="L29" i="114"/>
  <c r="B29" i="114"/>
  <c r="B29" i="113"/>
  <c r="D20" i="110"/>
  <c r="E20" i="110"/>
  <c r="F20" i="110"/>
  <c r="G20" i="110"/>
  <c r="H20" i="110"/>
  <c r="I20" i="110"/>
  <c r="J20" i="110"/>
  <c r="K20" i="110"/>
  <c r="I46" i="147" l="1"/>
  <c r="H46" i="147"/>
  <c r="J10" i="138"/>
  <c r="D16" i="141"/>
  <c r="J9" i="147"/>
  <c r="J15" i="147"/>
  <c r="J21" i="147"/>
  <c r="J27" i="147"/>
  <c r="I10" i="138"/>
  <c r="H10" i="138"/>
  <c r="J11" i="147"/>
  <c r="J23" i="147"/>
  <c r="J29" i="147"/>
  <c r="J35" i="147"/>
  <c r="J12" i="147"/>
  <c r="J24" i="147"/>
  <c r="J36" i="147"/>
  <c r="J10" i="147"/>
  <c r="J13" i="147"/>
  <c r="J22" i="147"/>
  <c r="J25" i="147"/>
  <c r="J34" i="147"/>
  <c r="J37" i="147"/>
  <c r="J8" i="147"/>
  <c r="J20" i="147"/>
  <c r="J33" i="147"/>
  <c r="J32" i="147"/>
  <c r="J18" i="147"/>
  <c r="J38" i="147"/>
  <c r="J30" i="147"/>
  <c r="J26" i="147"/>
  <c r="J16" i="147"/>
  <c r="J19" i="147"/>
  <c r="J28" i="147"/>
  <c r="J31" i="147"/>
  <c r="J14" i="147"/>
  <c r="J17" i="147"/>
  <c r="J9" i="140"/>
  <c r="J12" i="140"/>
  <c r="J15" i="140"/>
  <c r="J18" i="140"/>
  <c r="J16" i="140"/>
  <c r="J11" i="140"/>
  <c r="J14" i="140"/>
  <c r="J17" i="140"/>
  <c r="J20" i="140"/>
  <c r="J13" i="140"/>
  <c r="H19" i="139"/>
  <c r="J9" i="139"/>
  <c r="J12" i="139"/>
  <c r="J18" i="139"/>
  <c r="J13" i="139"/>
  <c r="J19" i="139"/>
  <c r="F19" i="124"/>
  <c r="E19" i="124"/>
  <c r="G19" i="124" s="1"/>
  <c r="C19" i="124"/>
  <c r="D19" i="124" s="1"/>
  <c r="I18" i="124"/>
  <c r="H18" i="124"/>
  <c r="J18" i="124"/>
  <c r="J17" i="124"/>
  <c r="I17" i="124"/>
  <c r="H17" i="124"/>
  <c r="I16" i="124"/>
  <c r="H16" i="124"/>
  <c r="J16" i="124"/>
  <c r="J15" i="124"/>
  <c r="I15" i="124"/>
  <c r="H15" i="124"/>
  <c r="I14" i="124"/>
  <c r="H14" i="124"/>
  <c r="J14" i="124"/>
  <c r="J13" i="124"/>
  <c r="I13" i="124"/>
  <c r="H13" i="124"/>
  <c r="I12" i="124"/>
  <c r="H12" i="124"/>
  <c r="J12" i="124"/>
  <c r="I11" i="124"/>
  <c r="H11" i="124"/>
  <c r="J11" i="124"/>
  <c r="I10" i="124"/>
  <c r="H10" i="124"/>
  <c r="J10" i="124"/>
  <c r="I9" i="124"/>
  <c r="H9" i="124"/>
  <c r="I8" i="124"/>
  <c r="H8" i="124"/>
  <c r="F19" i="123"/>
  <c r="E19" i="123"/>
  <c r="C19" i="123"/>
  <c r="B19" i="123"/>
  <c r="I10" i="144"/>
  <c r="H10" i="144"/>
  <c r="J10" i="143"/>
  <c r="J46" i="147" l="1"/>
  <c r="G19" i="123"/>
  <c r="J10" i="123"/>
  <c r="J14" i="123"/>
  <c r="J15" i="123"/>
  <c r="J16" i="123"/>
  <c r="J12" i="123"/>
  <c r="J18" i="123"/>
  <c r="J9" i="123"/>
  <c r="I19" i="124"/>
  <c r="J8" i="123"/>
  <c r="D19" i="123"/>
  <c r="H19" i="124"/>
  <c r="J17" i="123"/>
  <c r="J13" i="123"/>
  <c r="I19" i="123"/>
  <c r="J11" i="123"/>
  <c r="H19" i="123"/>
  <c r="J10" i="144"/>
  <c r="J8" i="124"/>
  <c r="J9" i="124"/>
  <c r="J19" i="123" l="1"/>
  <c r="J19" i="124"/>
  <c r="I20" i="134" l="1"/>
  <c r="H20" i="134"/>
  <c r="I19" i="134"/>
  <c r="H19" i="134"/>
  <c r="I18" i="134"/>
  <c r="H18" i="134"/>
  <c r="I17" i="134"/>
  <c r="H17" i="134"/>
  <c r="I16" i="134"/>
  <c r="H16" i="134"/>
  <c r="I15" i="134"/>
  <c r="H15" i="134"/>
  <c r="I14" i="134"/>
  <c r="H14" i="134"/>
  <c r="I13" i="134"/>
  <c r="H13" i="134"/>
  <c r="I12" i="134"/>
  <c r="H12" i="134"/>
  <c r="I11" i="134"/>
  <c r="H11" i="134"/>
  <c r="I10" i="134"/>
  <c r="H10" i="134"/>
  <c r="I9" i="134"/>
  <c r="H9" i="134"/>
  <c r="I8" i="134"/>
  <c r="H8" i="134"/>
  <c r="C19" i="133"/>
  <c r="B19" i="133"/>
  <c r="I18" i="133"/>
  <c r="H18" i="133"/>
  <c r="I17" i="133"/>
  <c r="H17" i="133"/>
  <c r="I16" i="133"/>
  <c r="H16" i="133"/>
  <c r="I15" i="133"/>
  <c r="H15" i="133"/>
  <c r="I14" i="133"/>
  <c r="H14" i="133"/>
  <c r="I13" i="133"/>
  <c r="H13" i="133"/>
  <c r="I12" i="133"/>
  <c r="H12" i="133"/>
  <c r="I11" i="133"/>
  <c r="H11" i="133"/>
  <c r="I10" i="133"/>
  <c r="H10" i="133"/>
  <c r="I9" i="133"/>
  <c r="H9" i="133"/>
  <c r="I8" i="133"/>
  <c r="H8" i="133"/>
  <c r="D19" i="133" l="1"/>
  <c r="H21" i="134"/>
  <c r="I21" i="134"/>
  <c r="J8" i="133"/>
  <c r="J12" i="133"/>
  <c r="J14" i="133"/>
  <c r="J18" i="133"/>
  <c r="J16" i="133"/>
  <c r="J9" i="133"/>
  <c r="J8" i="134"/>
  <c r="J10" i="134"/>
  <c r="J12" i="134"/>
  <c r="J14" i="134"/>
  <c r="J18" i="134"/>
  <c r="J20" i="134"/>
  <c r="J9" i="134"/>
  <c r="J17" i="134"/>
  <c r="J13" i="133"/>
  <c r="J15" i="133"/>
  <c r="J10" i="133"/>
  <c r="J11" i="133"/>
  <c r="J16" i="134"/>
  <c r="J17" i="133"/>
  <c r="J11" i="134"/>
  <c r="J13" i="134"/>
  <c r="H19" i="133"/>
  <c r="I19" i="133"/>
  <c r="J15" i="134"/>
  <c r="J19" i="134"/>
  <c r="J21" i="134" l="1"/>
  <c r="J19" i="133"/>
  <c r="M7" i="114" l="1"/>
  <c r="M8" i="114"/>
  <c r="M9" i="114"/>
  <c r="M10" i="114"/>
  <c r="M11" i="114"/>
  <c r="M12" i="114"/>
  <c r="M13" i="114"/>
  <c r="M14" i="114"/>
  <c r="M15" i="114"/>
  <c r="M16" i="114"/>
  <c r="M17" i="114"/>
  <c r="M18" i="114"/>
  <c r="M19" i="114"/>
  <c r="M20" i="114"/>
  <c r="M21" i="114"/>
  <c r="M22" i="114"/>
  <c r="M23" i="114"/>
  <c r="M24" i="114"/>
  <c r="M25" i="114"/>
  <c r="M26" i="114"/>
  <c r="M27" i="114"/>
  <c r="M28" i="114"/>
  <c r="O7" i="113"/>
  <c r="O29" i="113" s="1"/>
  <c r="H9" i="112"/>
  <c r="I9" i="112"/>
  <c r="H10" i="112"/>
  <c r="I10" i="112"/>
  <c r="H11" i="112"/>
  <c r="I11" i="112"/>
  <c r="H12" i="112"/>
  <c r="I12" i="112"/>
  <c r="H13" i="112"/>
  <c r="I13" i="112"/>
  <c r="H14" i="112"/>
  <c r="I14" i="112"/>
  <c r="H15" i="112"/>
  <c r="I15" i="112"/>
  <c r="H16" i="112"/>
  <c r="I16" i="112"/>
  <c r="H17" i="112"/>
  <c r="I17" i="112"/>
  <c r="H18" i="112"/>
  <c r="I18" i="112"/>
  <c r="H19" i="112"/>
  <c r="I19" i="112"/>
  <c r="H20" i="112"/>
  <c r="I20" i="112"/>
  <c r="H21" i="112"/>
  <c r="I21" i="112"/>
  <c r="H22" i="112"/>
  <c r="I22" i="112"/>
  <c r="H23" i="112"/>
  <c r="I23" i="112"/>
  <c r="H24" i="112"/>
  <c r="I24" i="112"/>
  <c r="H25" i="112"/>
  <c r="I25" i="112"/>
  <c r="H26" i="112"/>
  <c r="I26" i="112"/>
  <c r="H27" i="112"/>
  <c r="I27" i="112"/>
  <c r="H28" i="112"/>
  <c r="I28" i="112"/>
  <c r="H29" i="112"/>
  <c r="I29" i="112"/>
  <c r="I8" i="112"/>
  <c r="H8" i="112"/>
  <c r="L7" i="110"/>
  <c r="L8" i="110"/>
  <c r="L9" i="110"/>
  <c r="L10" i="110"/>
  <c r="L11" i="110"/>
  <c r="L12" i="110"/>
  <c r="L13" i="110"/>
  <c r="L14" i="110"/>
  <c r="L15" i="110"/>
  <c r="L16" i="110"/>
  <c r="L17" i="110"/>
  <c r="L18" i="110"/>
  <c r="L19" i="110"/>
  <c r="I17" i="109"/>
  <c r="H17" i="109"/>
  <c r="I16" i="109"/>
  <c r="H16" i="109"/>
  <c r="I15" i="109"/>
  <c r="H15" i="109"/>
  <c r="I14" i="109"/>
  <c r="H14" i="109"/>
  <c r="I13" i="109"/>
  <c r="H13" i="109"/>
  <c r="I12" i="109"/>
  <c r="H12" i="109"/>
  <c r="I11" i="109"/>
  <c r="H11" i="109"/>
  <c r="I10" i="109"/>
  <c r="H10" i="109"/>
  <c r="I9" i="109"/>
  <c r="H9" i="109"/>
  <c r="I8" i="109"/>
  <c r="H8" i="109"/>
  <c r="H18" i="109" l="1"/>
  <c r="I18" i="109"/>
  <c r="M29" i="114"/>
  <c r="L20" i="110"/>
  <c r="J25" i="112"/>
  <c r="J17" i="112"/>
  <c r="J9" i="112"/>
  <c r="J15" i="112"/>
  <c r="J23" i="112"/>
  <c r="J9" i="109"/>
  <c r="J11" i="109"/>
  <c r="J13" i="109"/>
  <c r="J15" i="109"/>
  <c r="J17" i="109"/>
  <c r="J26" i="112"/>
  <c r="J22" i="112"/>
  <c r="J18" i="112"/>
  <c r="J14" i="112"/>
  <c r="J10" i="112"/>
  <c r="J8" i="112"/>
  <c r="J13" i="112"/>
  <c r="J28" i="112"/>
  <c r="J24" i="112"/>
  <c r="J20" i="112"/>
  <c r="J16" i="112"/>
  <c r="J12" i="112"/>
  <c r="J27" i="112"/>
  <c r="J19" i="112"/>
  <c r="J11" i="112"/>
  <c r="J29" i="112"/>
  <c r="J21" i="112"/>
  <c r="I30" i="112"/>
  <c r="J10" i="109"/>
  <c r="J12" i="109"/>
  <c r="H30" i="112"/>
  <c r="J14" i="109"/>
  <c r="J16" i="109"/>
  <c r="J8" i="109"/>
  <c r="J18" i="109" l="1"/>
  <c r="J30" i="112"/>
</calcChain>
</file>

<file path=xl/sharedStrings.xml><?xml version="1.0" encoding="utf-8"?>
<sst xmlns="http://schemas.openxmlformats.org/spreadsheetml/2006/main" count="815" uniqueCount="324">
  <si>
    <t>السعوديون</t>
  </si>
  <si>
    <t>غير السعوديين</t>
  </si>
  <si>
    <t>الاجمالي</t>
  </si>
  <si>
    <t>المستوى التعليمي</t>
  </si>
  <si>
    <t>دكتوراه</t>
  </si>
  <si>
    <t>15-19</t>
  </si>
  <si>
    <t>20-24</t>
  </si>
  <si>
    <t>25-29</t>
  </si>
  <si>
    <t>30-34</t>
  </si>
  <si>
    <t>35-39</t>
  </si>
  <si>
    <t>40-44</t>
  </si>
  <si>
    <t>45-49</t>
  </si>
  <si>
    <t>50-54</t>
  </si>
  <si>
    <t>55-59</t>
  </si>
  <si>
    <t>ذكور</t>
  </si>
  <si>
    <t>اناث</t>
  </si>
  <si>
    <t>الإجمالي</t>
  </si>
  <si>
    <t>المنطقة الإدارية</t>
  </si>
  <si>
    <t>الرياض</t>
  </si>
  <si>
    <t>مكة المكرمة</t>
  </si>
  <si>
    <t>المدينة المنورة</t>
  </si>
  <si>
    <t>القصيم</t>
  </si>
  <si>
    <t>المنطقة الشرقية</t>
  </si>
  <si>
    <t>عسير</t>
  </si>
  <si>
    <t>تبوك</t>
  </si>
  <si>
    <t>حائل</t>
  </si>
  <si>
    <t>جازان</t>
  </si>
  <si>
    <t>نجران</t>
  </si>
  <si>
    <t>الباحة</t>
  </si>
  <si>
    <t>الجوف</t>
  </si>
  <si>
    <t xml:space="preserve">الاجمالي </t>
  </si>
  <si>
    <t>أخرى</t>
  </si>
  <si>
    <t>نوع القطاع</t>
  </si>
  <si>
    <t xml:space="preserve">*بيانات المؤسسة العامة للتأمينات الاجتماعية وبيانات وزارة الموارد البشرية والتنمية الاجتماعية  (وكالة الخدمة المدنية) بيانات أولية.      </t>
  </si>
  <si>
    <t>الأنظمة المتبعة</t>
  </si>
  <si>
    <t>الذكور</t>
  </si>
  <si>
    <t>الاناث</t>
  </si>
  <si>
    <t>الجملة</t>
  </si>
  <si>
    <t xml:space="preserve">المصدر : المؤسسة العامة للتأمينات ألاجتماعية, وزارة الموارد البشرية والتنمية الاجتماعية                                                                                                                                                                                                                  . </t>
  </si>
  <si>
    <t xml:space="preserve">المصدر : المؤسسة العامة للتأمينات الاجتماعية, وزارة الموارد البشرية والتنمية الاجتماعية                                                                                                                                                                                                                  . </t>
  </si>
  <si>
    <t>البيانات لا تشمل العاملين في القطاعات الأمنية والعسكرية والعاملين غير المسجلين في سجلات المؤسسة العامة للتأمينات الاجتماعية ووزارة الموارد البشرية والتنمية الاجتماعية (وكالة الخدمة المدنية).</t>
  </si>
  <si>
    <t xml:space="preserve">* بيانات أولية.                                                                                                                                                                                                 </t>
  </si>
  <si>
    <t>الفئات العمرية</t>
  </si>
  <si>
    <t>جملة</t>
  </si>
  <si>
    <t>64-60</t>
  </si>
  <si>
    <t>65+</t>
  </si>
  <si>
    <t>الحدود الشمالية</t>
  </si>
  <si>
    <t>غير محدد</t>
  </si>
  <si>
    <t xml:space="preserve">العمالة المنزلية* </t>
  </si>
  <si>
    <t xml:space="preserve">الاجمالي  </t>
  </si>
  <si>
    <t>المصدر : وزارة الموارد البشرية والتنمية الاجتماعية</t>
  </si>
  <si>
    <t xml:space="preserve">المصدر : وزارة الموارد البشرية والتنمية الاجتماعية                                                                                                                                                                                                                                                                     . </t>
  </si>
  <si>
    <t>القطاع</t>
  </si>
  <si>
    <t>فئات العمرية</t>
  </si>
  <si>
    <t>سبب التوقف</t>
  </si>
  <si>
    <t>استقالة بموجب المادة (77) من نظام العمل</t>
  </si>
  <si>
    <t>عجز غير مهني</t>
  </si>
  <si>
    <t>فسخ العقد بموجب المادة (80) من نظام العمل</t>
  </si>
  <si>
    <t>فصل</t>
  </si>
  <si>
    <t>فصل بموجب المادة (77) من نظام العمل</t>
  </si>
  <si>
    <t>مدة بأثر رجعي</t>
  </si>
  <si>
    <t>نقل بين فروع المنشأة</t>
  </si>
  <si>
    <t>وفاة طبيعية</t>
  </si>
  <si>
    <t>المجموعات الرئيسة للمهن المنزلية</t>
  </si>
  <si>
    <t>مدراء المنازل</t>
  </si>
  <si>
    <t>السائقون</t>
  </si>
  <si>
    <t>الخدم وعمال تنظيف المنازل</t>
  </si>
  <si>
    <t>الطباخون ومقدمو الطعام</t>
  </si>
  <si>
    <t>حراس المنازل والعمائر والاستراحات</t>
  </si>
  <si>
    <t>مزارعو المنازل</t>
  </si>
  <si>
    <t>خياطو المنازل</t>
  </si>
  <si>
    <t>الممرضون والصحيين في المنازل</t>
  </si>
  <si>
    <t>المدرسون الخصوصيون والمربيات في المنازل</t>
  </si>
  <si>
    <t>حكومي*</t>
  </si>
  <si>
    <t>خارج المملكة</t>
  </si>
  <si>
    <t xml:space="preserve">الخاضعون لأنظمة ولوائح الخدمة المدنية    </t>
  </si>
  <si>
    <t xml:space="preserve">الخاضعون لأنظمة ولوائح التأمينات الاجتماعية </t>
  </si>
  <si>
    <t xml:space="preserve">خاص </t>
  </si>
  <si>
    <t xml:space="preserve">الجملة  </t>
  </si>
  <si>
    <t xml:space="preserve"> لم يحدد          </t>
  </si>
  <si>
    <t>حكومي</t>
  </si>
  <si>
    <t xml:space="preserve">لا يوجد شهادة تعليمية </t>
  </si>
  <si>
    <t>تعليم ابتدائي</t>
  </si>
  <si>
    <t xml:space="preserve">تعليم ثانوي </t>
  </si>
  <si>
    <t xml:space="preserve">دبلوم مشارك </t>
  </si>
  <si>
    <t xml:space="preserve">دبلوم متوسط </t>
  </si>
  <si>
    <t xml:space="preserve">بكالوريوس أو ما يعادلها </t>
  </si>
  <si>
    <t xml:space="preserve">ماجستير أو ما يعادلها </t>
  </si>
  <si>
    <t>تعليم متوسط</t>
  </si>
  <si>
    <t>رقم الجدول</t>
  </si>
  <si>
    <t>العنوان</t>
  </si>
  <si>
    <t>المشتركون على رأس العمل الخاضعون لأنظمة ولوائح التأمينات الاجتماعية</t>
  </si>
  <si>
    <t>العاملون على رأس العمل الخاضعون لأنظمة ولوائح الخدمة المدنية</t>
  </si>
  <si>
    <t xml:space="preserve">المشتركون الجدد الخاضعون لأنظمة ولوائح التأمينات الاجتماعية </t>
  </si>
  <si>
    <t xml:space="preserve">المتوقفون عن الاشتراك في المؤسسة العامة للتامينات الاجتماعية </t>
  </si>
  <si>
    <t>العمالة المنزلية غير سعودية</t>
  </si>
  <si>
    <t xml:space="preserve">مصدر السجلات الإدارية </t>
  </si>
  <si>
    <t>البيانات والمؤشرات</t>
  </si>
  <si>
    <t xml:space="preserve">المؤسسة العامة للتأمينات ألاجتماعية </t>
  </si>
  <si>
    <t xml:space="preserve"> المشتركون على رأس العمل الخاضعون لأنظمة ولوائح التأمينات الاجتماعية</t>
  </si>
  <si>
    <t xml:space="preserve">المشتركون الجدد الخاضعون لأنظمة ولوائح التأمينات الاجتماعية  </t>
  </si>
  <si>
    <t>وزارة الموارد البشرية والتنمية الاجتماعية</t>
  </si>
  <si>
    <t xml:space="preserve">مركز المعلومات الوطني </t>
  </si>
  <si>
    <t xml:space="preserve">العمالة المنزلية </t>
  </si>
  <si>
    <t>* بيانات السجلات الإدارية لها عدة مدلولات لسوق العمل، ولكن لا يتم استخدامها إحصائيًّا لقياس معدلات البطالة أو التشغيل أو المشاركة في القوى العاملة.</t>
  </si>
  <si>
    <t>المفاهيم المرتبطة بالسجلات الإدارية لدى الجهات الحكومية :</t>
  </si>
  <si>
    <t>: المشتغلون (حسب السجلات الإدارية)</t>
  </si>
  <si>
    <t>هم جميع الأفراد العاملين الذين يشغلون وظائف وفق الأنظمة ولوائح معتمَدَة من الجهات المنظِّمة لسوق العمل والمسجلين في السجلات الإدارية، ويمكن تصنيف المشتغلين في السجلات الإدارية وفق الأنظمة واللوائح التي يخضعون لها كالتالي:
- المشتغلون حسب أنظمة ولوائح الخدمة المدنية من السعوديين الذين يعملون في كافة الأجهزة والمصالح الحكومية والمؤسسات العامة الذين يشغلون وظائف مُعتمدَة في الميزانية العامة للدولة والخاضعين لنظام التقاعد المدني من موظفين ومستخدمين (ذكورًا وإناثًا)، وكذلك غير السعوديين ممن يتم التعاقد معهم على هذه الوظائف وفقًا للائحة توظيف غير السعوديين.
- المشتغلون حسب أنظمة ولوائح نظام التأمينات الاجتماعية ونظام العمل والعمال، ويشمل ذلك السعوديين وغير السعوديين.
- العمالة المنزلية: وهم العاملون غير السعوديين من الجنسين الذين يعملون في المنازل، ويشمل الخدم، وعمال التنظيف، والطباخين، ومقدمي الطعام، والسائقين، والحراس، والممرضين، والمدرسين الخصوصيين في المنازل.</t>
  </si>
  <si>
    <t>بيانات المشتغلين في إحصاءات سوق العمل والمستقاة من السجلات الإدارية لا تشمل الفئات التالية:</t>
  </si>
  <si>
    <t>1- العاملين في القطاعات الأمنية والعسكرية.
2- العاملين غير المسجلين في سجلات التأمينات الاجتماعية والخدمة المدنية ويشمل ذلك:
                - السعوديين العاملين خارج المنشآت الذين يعملون لحسابهم ولا يخضعون لأنظمة العمل، وغير مسجلين في التأمينات الاجتماعية، مثل المشتغلين في خدمات التوصيل عبر التطبيقات الإلكترونية على سبيل المثال.
                - أصحاب العمل السعوديين الذين يعملون في المنشآت وغير المسجلين في التأمينات الاجتماعية.
                - الموظفين غير السعوديين الذين يعملون في البعثات الدولية أو السياسية أو العسكرية الأجنبية.
3- الموظفين غير السعوديين الذين يأتُون إلى المملكة لأعمال لا يستغرق إنجازها أكثر من ثلاثة أشهر في المعتاد.</t>
  </si>
  <si>
    <t>التصنيف الوطني للأنشطة الاقتصادية:</t>
  </si>
  <si>
    <t>هو تصنيف إحصائي مُعتَمِد على التصنيف الصناعي الدولي الموحد لجميع الأنشطة الاقتصادية، حيث إن التصنيف الصناعي الدولي الموحد للأنشطة الاقتصادية هو التصنيف المرجعي للأنشطة الإنتاجية.</t>
  </si>
  <si>
    <t>التصنيف السعودي للمهن:</t>
  </si>
  <si>
    <t>هو تصنيف إحصائي مُعتَمِد على التصنيف الدولي (ISCO) الذي يوفر نظامًا لتصنيف وتجميع المعلومات المهنية التي يتمُّ الحصول عليها عن طريق التعدادات والمسوح الإحصائية، وكذلك من السجلات الإدارية.</t>
  </si>
  <si>
    <t>التصنيف السعودي للتخصصات والمستويات التعليمية:</t>
  </si>
  <si>
    <t>هو تصنيف إحصائي مُعتَمِد على التصنيف الدولي الموحد للتعليم (ISCED)، وهو التصنيف المرجعي لتنظيم البرامج التعليمية والمؤهلات ذات الصلة حسب مستويات التعليم ومجالاته.</t>
  </si>
  <si>
    <t xml:space="preserve">العمالة المنزلية غير السعودية حسب الجنس و المجموعات الرئيسية للمهن المنزلية </t>
  </si>
  <si>
    <t>نقل كفالة</t>
  </si>
  <si>
    <t>انتهاء العقد وعدم التجديد باتفاق الطرفين</t>
  </si>
  <si>
    <t>انتهاء العقد وعدم التجديد برغبة المشترك</t>
  </si>
  <si>
    <t>انتهاء العقد وعدم التجديد برغبة صاحب العمل</t>
  </si>
  <si>
    <t>وفاة بسبب مرض مهني</t>
  </si>
  <si>
    <t>المشتركون على رأس العمل الخاضعون لأنظمة ولوائح التأمينات الاجتماعية حسب الجنسية والجنس ونوع القطاع</t>
  </si>
  <si>
    <t xml:space="preserve">المشتركون على رأس العمل الخاضعون لأنظمة ولوائح التأمينات الاجتماعية حسب الجنسية والجنس والفئات العمرية </t>
  </si>
  <si>
    <t xml:space="preserve"> المشتركون على رأس العمل الخاضعون لأنظمة ولوائح التأمينات الاجتماعية حسب الجنسية والجنس والمنطقة الادارية </t>
  </si>
  <si>
    <t>العاملون على رأس العمل الخاضعون لأنظمة ولوائح الخدمة المدنية حسب الجنسية والجنس والفئات العمرية</t>
  </si>
  <si>
    <t>العاملون على رأس العمل الخاضعون لأنظمة ولوائح الخدمة المدنية حسب الجنسية والجنس والمستوى التعليمي</t>
  </si>
  <si>
    <t>العاملون على رأس العمل الخاضعون لأنظمة ولوائح الخدمة المدنية حسب الجنسية والجنس والمنطقة الإدارية</t>
  </si>
  <si>
    <t>المشتركون الجدد الخاضعون لأنظمة ولوائح التأمينات الاجتماعية حسب الجنسية والجنس و الفئات العمرية</t>
  </si>
  <si>
    <t>المتوقفون عن الاشتراك في المؤسسة العامة للتامينات الاجتماعية حسب الجنسية والجنس وسبب التوقف</t>
  </si>
  <si>
    <t>العاملون على رأس العمل الخاضعون لأنظمة ولوائح الخدمة المدنية حسب الجنسية والجنس والفئات العمرية *</t>
  </si>
  <si>
    <t xml:space="preserve">العاملون على رأس العمل الخاضعون لأنظمة ولوائح الخدمة المدنية حسب الجنسية والجنس والمستوى التعليمي* </t>
  </si>
  <si>
    <t>العاملون على رأس العمل الخاضعون لأنظمة ولوائح الخدمة المدنية حسب الجنسية والجنس والمنطقة الادارية *</t>
  </si>
  <si>
    <t xml:space="preserve">المشتركون الجدد الخاضعون لأنظمة ولوائح التأمينات الاجتماعية حسب الجنسية والجنس و الفئات العمرية </t>
  </si>
  <si>
    <t>  المتوقفون عن الاشتراك في المؤسسة العامة للتامينات الاجتماعية حسب الجنسية والجنس وسبب التوقف</t>
  </si>
  <si>
    <t>المصدر : مركز المعلومات الوطني ومالك البيانات وزارة الموارد البشرية والتنمية الاجتماعية</t>
  </si>
  <si>
    <t xml:space="preserve">الجنسية </t>
  </si>
  <si>
    <t xml:space="preserve">الجنس </t>
  </si>
  <si>
    <t xml:space="preserve">أخرى </t>
  </si>
  <si>
    <t>أخرى تشمل : شهادات رخص العمل ( البورد , الزمالة , البرنامج الاعدادي ).</t>
  </si>
  <si>
    <t xml:space="preserve">المتوقفون عن الاشتراك </t>
  </si>
  <si>
    <t>استبعاد بسبب وفاة المشترك</t>
  </si>
  <si>
    <t>استقالة</t>
  </si>
  <si>
    <t>الأحكام القضائية المثبتة إذا ترك العامل للعمل لأسباب راجعة لصاحب العمل</t>
  </si>
  <si>
    <t>التحاق بوظيفة حكومية</t>
  </si>
  <si>
    <t>انتهاء علاقة العمل</t>
  </si>
  <si>
    <t>إنهاء نشاط</t>
  </si>
  <si>
    <t>بلوغ سن التقاعد</t>
  </si>
  <si>
    <t>عجز غير مهني (وفق تقرير اللجان الطبية)</t>
  </si>
  <si>
    <t>فسخ العقد بموجب فترة التجربة أو التدريب</t>
  </si>
  <si>
    <t>وفاة بسبب إصابة عمل</t>
  </si>
  <si>
    <t>الإفلاس</t>
  </si>
  <si>
    <t>الحصول على الجنسية السعودية</t>
  </si>
  <si>
    <t>أنتهاء عقد العمل</t>
  </si>
  <si>
    <t>إلغاء مدة</t>
  </si>
  <si>
    <t>المصدر : المؤسسة العامة للتأمينات ألاجتماعية</t>
  </si>
  <si>
    <t xml:space="preserve">**تم اطلاق نظام تأميناتي أعمال  في الربع الأول من 2022 </t>
  </si>
  <si>
    <t>2-2</t>
  </si>
  <si>
    <t>2-3</t>
  </si>
  <si>
    <t>3-3</t>
  </si>
  <si>
    <t>3-4</t>
  </si>
  <si>
    <t>4-3</t>
  </si>
  <si>
    <t>4-4</t>
  </si>
  <si>
    <t>5-2</t>
  </si>
  <si>
    <t>6-2</t>
  </si>
  <si>
    <t>7-2</t>
  </si>
  <si>
    <t xml:space="preserve">جدول (3-3) </t>
  </si>
  <si>
    <t xml:space="preserve">جدول (3-4) </t>
  </si>
  <si>
    <t>جدول (2-2)</t>
  </si>
  <si>
    <t xml:space="preserve">جدول (2-3) </t>
  </si>
  <si>
    <t xml:space="preserve">جدول (4-3) </t>
  </si>
  <si>
    <t xml:space="preserve">جدول (4-4) </t>
  </si>
  <si>
    <t xml:space="preserve">جدول (5-2) </t>
  </si>
  <si>
    <t xml:space="preserve">جدول (6-2) </t>
  </si>
  <si>
    <t>عجز بسبب إصابة مهنية</t>
  </si>
  <si>
    <t>عجز مهني بسبب إصابة عمل (وفق تقرير اللجان الطبية)</t>
  </si>
  <si>
    <t>*البيانات لا تشمل العاملين في القطاعات الأمنية والعسكرية والعاملين غير المسجلين في سجلات المؤسسة العامة للتأمينات الاجتماعية ووزارة الموارد البشرية والتنمية الاجتماعية  (وكالة الخدمة المدنية).</t>
  </si>
  <si>
    <t xml:space="preserve">بيانات المؤسسة العامة للتأمينات الاجتماعية وبيانات وزارة الموارد البشرية والتنمية الاجتماعية  (وكالة الخدمة المدنية) بيانات أولية.      </t>
  </si>
  <si>
    <r>
      <t xml:space="preserve">المصدر : </t>
    </r>
    <r>
      <rPr>
        <sz val="10"/>
        <color rgb="FF000000"/>
        <rFont val="Frutiger LT Arabic 55 Roman"/>
      </rPr>
      <t>المؤسسة العامة للتأمينات ألاجتماعية.</t>
    </r>
  </si>
  <si>
    <r>
      <t xml:space="preserve">المصدر : </t>
    </r>
    <r>
      <rPr>
        <sz val="10"/>
        <color rgb="FF000000"/>
        <rFont val="Frutiger LT Arabic 55 Roman"/>
      </rPr>
      <t>المؤسسة العامة للتأمينات ألاجتماعية.</t>
    </r>
    <r>
      <rPr>
        <sz val="10"/>
        <color theme="1"/>
        <rFont val="Frutiger LT Arabic 55 Roman"/>
      </rPr>
      <t xml:space="preserve">   </t>
    </r>
  </si>
  <si>
    <r>
      <t xml:space="preserve">المصدر : </t>
    </r>
    <r>
      <rPr>
        <sz val="10"/>
        <color rgb="FF000000"/>
        <rFont val="Frutiger LT Arabic 55 Roman"/>
      </rPr>
      <t>المؤسسة العامة للتأمينات ألاجتماعية</t>
    </r>
    <r>
      <rPr>
        <sz val="10"/>
        <rFont val="Frutiger LT Arabic 55 Roman"/>
      </rPr>
      <t xml:space="preserve"> . </t>
    </r>
  </si>
  <si>
    <r>
      <t xml:space="preserve">المصدر : </t>
    </r>
    <r>
      <rPr>
        <sz val="10"/>
        <color rgb="FF000000"/>
        <rFont val="Frutiger LT Arabic 55 Roman"/>
      </rPr>
      <t>المؤسسة العامة للتأمينات ألاجتماعية</t>
    </r>
    <r>
      <rPr>
        <sz val="10"/>
        <color theme="1"/>
        <rFont val="Frutiger LT Arabic 55 Roman"/>
      </rPr>
      <t xml:space="preserve">   </t>
    </r>
  </si>
  <si>
    <t>4-2</t>
  </si>
  <si>
    <t xml:space="preserve">جدول (4-2) </t>
  </si>
  <si>
    <t>3-2</t>
  </si>
  <si>
    <t xml:space="preserve">جدول (3-2) </t>
  </si>
  <si>
    <t xml:space="preserve">جدول (7-2) </t>
  </si>
  <si>
    <t/>
  </si>
  <si>
    <t>التصنيف المستخدم للتخصصات والمستويات التعليمية: حسب مستويات التعليم (ISCED_11) ومجالات التعليم (ISCED_13)</t>
  </si>
  <si>
    <t xml:space="preserve">*المصدر: مركز المعلومات الوطني ومالك البيانات وزارة الموارد البشرية والتنمية الاجتماعية                                                                                                                                                                                                                                                                       </t>
  </si>
  <si>
    <t>5-4</t>
  </si>
  <si>
    <t xml:space="preserve">المشتركون الجدد الخاضعون لأنظمة ولوائح التأمينات الاجتماعية حسب الجنسية والجنس و المنطقة الإدارية </t>
  </si>
  <si>
    <t xml:space="preserve">جدول (5-4) </t>
  </si>
  <si>
    <t>3-5</t>
  </si>
  <si>
    <t>المشتركون على رأس العمل الخاضعون لأنظمة ولوائح التأمينات الاجتماعية حسب الجنسية والجنس و المجموعات الرئيسية للمهن</t>
  </si>
  <si>
    <t>3-6</t>
  </si>
  <si>
    <t xml:space="preserve">المشتركون على رأس العمل الخاضعون لأنظمة ولوائح التأمينات الاجتماعية حسب المنطقة الادارية و المجموعات الرئيسة للمهن </t>
  </si>
  <si>
    <t>3-7</t>
  </si>
  <si>
    <t xml:space="preserve">المشتركون على رأس العمل الخاضعون لأنظمة ولوائح التأمينات الاجتماعية حسب الفئات العمرية و المجموعات الرئيسة للمهن </t>
  </si>
  <si>
    <t>3-8</t>
  </si>
  <si>
    <t xml:space="preserve">المشتركون على رأس العمل الخاضعون لأنظمة ولوائح التأمينات الاجتماعية حسب الجنسية والجنس و المجموعات الرئيسية للانشطة الاقتصادية </t>
  </si>
  <si>
    <t>3-9</t>
  </si>
  <si>
    <t xml:space="preserve">المشتركون على رأس العمل الخاضعون لأنظمة ولوائح التأمينات الاجتماعية حسب المنطقة الادارية و المجموعات الرئيسة للأنشطة الاقتصادية </t>
  </si>
  <si>
    <t>3-10</t>
  </si>
  <si>
    <t xml:space="preserve">المشتركون على رأس العمل الخاضعون لأنظمة ولوائح التأمينات الاجتماعية حسب الفئات العمرية والمجموعات الرئيسة للأنشطة الاقتصادية </t>
  </si>
  <si>
    <t>5-3</t>
  </si>
  <si>
    <t>المشتركون الجدد الخاضعون لأنظمة ولوائح التأمينات الاجتماعية حسب الجنسية والجنس و المجموعات الرئيسية للمهن</t>
  </si>
  <si>
    <t xml:space="preserve">المشتركون على رأس العمل الخاضعون لأنظمة ولوائح التأمينات الاجتماعية حسب الجنسية والجنس و المجموعات الرئيسية للمهن </t>
  </si>
  <si>
    <t>جدول (3-5)</t>
  </si>
  <si>
    <t>المهن</t>
  </si>
  <si>
    <t xml:space="preserve">المديرون </t>
  </si>
  <si>
    <t xml:space="preserve">الاختصاصيون </t>
  </si>
  <si>
    <t xml:space="preserve">الفنيون  و الاختصاصيون المساعدون </t>
  </si>
  <si>
    <t xml:space="preserve">عاملو الدعم المكتبي </t>
  </si>
  <si>
    <t xml:space="preserve">عاملوا الخدمات والمبيعات </t>
  </si>
  <si>
    <t xml:space="preserve">العاملون المهرة في الزراعة والغابات ومزارع الأسماك </t>
  </si>
  <si>
    <t xml:space="preserve">عاملو الحرف ومن يرتبط بهم </t>
  </si>
  <si>
    <t xml:space="preserve">مشغلو المصانع والالات وعاملو التجميع </t>
  </si>
  <si>
    <t xml:space="preserve">المهن الآولية </t>
  </si>
  <si>
    <t>مهن أخرى</t>
  </si>
  <si>
    <t xml:space="preserve">ملاحظة: توجد حالات لمشتركين يعملون بأكثر من عمل بمهن مختلفه لذا قد يتم احتسابهم أكثر من مره تبعا للاشتراك وليس المشترك. </t>
  </si>
  <si>
    <t xml:space="preserve">التصنيف السعودي الموحد للمهن : تصنيف إحصائي مبني على التصنيف الدولي للمهن ISCO_08 </t>
  </si>
  <si>
    <t>جدول (3-6)</t>
  </si>
  <si>
    <t>المنطقة الادارية</t>
  </si>
  <si>
    <r>
      <t xml:space="preserve">المصدر : </t>
    </r>
    <r>
      <rPr>
        <sz val="10"/>
        <color rgb="FF000000"/>
        <rFont val="Frutiger LT Arabic 55 Roman"/>
      </rPr>
      <t>المؤسسة العامة للتأمينات ألاجتماعية</t>
    </r>
  </si>
  <si>
    <t>ملاحظة: توجد حالات لمشتركين يعملون بأكثر من عمل بمهن مختلفه لذا قد يتم احتسابهم أكثر من مره تبعا للاشتراك وليس المشترك.</t>
  </si>
  <si>
    <t>جدول (3-7)</t>
  </si>
  <si>
    <t xml:space="preserve">جدول (3-8) </t>
  </si>
  <si>
    <t>الانشطة الاقتصادية</t>
  </si>
  <si>
    <t>الزراعة والغابات وصيد الأسماك</t>
  </si>
  <si>
    <t>التعدين واستغلال المحاجر</t>
  </si>
  <si>
    <t>الصناعات التحويلية</t>
  </si>
  <si>
    <t>إمدادات الكهرباء والغاز والبخار وتكييف الهواء</t>
  </si>
  <si>
    <t>إمدادات المياه وأنشطة المجاري وإدارة الفضلات ومعالجتها</t>
  </si>
  <si>
    <t xml:space="preserve">التشييد </t>
  </si>
  <si>
    <t>تجارة الجملة والتجزئة واصلاح المركبات ذات المحركات والدراجات النارية</t>
  </si>
  <si>
    <t>النقل والتخزين</t>
  </si>
  <si>
    <t>أنشطة الإقامة والخدمات الغذائية</t>
  </si>
  <si>
    <t>المعلومات والإتصالات</t>
  </si>
  <si>
    <t>الأنشطة المالية وأنشطة التأمين</t>
  </si>
  <si>
    <t>الأنشطة العقارية</t>
  </si>
  <si>
    <t>الأنشطة المهنية والعلمية والتقنية</t>
  </si>
  <si>
    <t>أنشطة الخدمات الإدارية وخدمات الدعم</t>
  </si>
  <si>
    <t>الإدارة العامة والدفاع والضمان الاجتماعي الإلزامي</t>
  </si>
  <si>
    <t>التعليم</t>
  </si>
  <si>
    <t>أنشطة الصحة البشرية والخدمة الاجتماعية</t>
  </si>
  <si>
    <t>الفنون والترفيه والتسلية</t>
  </si>
  <si>
    <t>أنشطة الخدمات الأخرى</t>
  </si>
  <si>
    <t>أنشطة الأسر المعيشية التي تستخدم أفرادا أو إنتاج سلع وخدمات غير مميزة خاصة</t>
  </si>
  <si>
    <t>أنشطة المنظمات والهيئات الأجنبية</t>
  </si>
  <si>
    <t>أنشطة أخرى</t>
  </si>
  <si>
    <t>التصنيف السعودي للأنشطة الاقتصادية: تصنيف إحصائي يعتمد على التصنيف الصناعي الدولي الموحد لجميع الأنشطة الاقتصادية (ISIC4)</t>
  </si>
  <si>
    <t>جدول (3-9)</t>
  </si>
  <si>
    <t>النشاط الاقتصادي</t>
  </si>
  <si>
    <t xml:space="preserve">غير محدد </t>
  </si>
  <si>
    <r>
      <t xml:space="preserve">المصدر : </t>
    </r>
    <r>
      <rPr>
        <sz val="10"/>
        <color rgb="FF000000"/>
        <rFont val="Frutiger LT Arabic 55 Roman"/>
      </rPr>
      <t xml:space="preserve">المؤسسة العامة للتأمينات ألاجتماعية   </t>
    </r>
  </si>
  <si>
    <t xml:space="preserve">جدول (3-10) </t>
  </si>
  <si>
    <t xml:space="preserve">المشتركون الجدد الخاضعون لأنظمة ولوائح التأمينات الاجتماعية حسب الجنسية والجنس و المجموعات الرئيسية للمهن </t>
  </si>
  <si>
    <t>جدول (5-3)</t>
  </si>
  <si>
    <t>استبعاد بموجب المادة (9) فقرة (6)  من لائحة التسجيل والاشتراكات</t>
  </si>
  <si>
    <t xml:space="preserve">الفنيون و الاختصاصيون المساعدون </t>
  </si>
  <si>
    <t xml:space="preserve"> المسجلين في المؤسسة العامة للتأمينات الاجتماعية و الخدمة المدنية و العمالة المنزلية</t>
  </si>
  <si>
    <t xml:space="preserve">*بيانات الخاضعين لنظام الخدمة المدنية يتم تعديلها بأثر رجعي للمعينين وتاركي الخدمة والمتقاعدين  </t>
  </si>
  <si>
    <t>الأدلة التصنيفية المستخدمة في نشرة السجلات الادارية لإحصاءات سوق العمل:</t>
  </si>
  <si>
    <t xml:space="preserve">المشتركون على رأس العمل الخاضعون لأنظمة ولوائح التأمينات الاجتماعية - سلسلة زمنية </t>
  </si>
  <si>
    <t>جدول (3-1)</t>
  </si>
  <si>
    <t>الارباع</t>
  </si>
  <si>
    <t>السعوديين</t>
  </si>
  <si>
    <t>الربع الأول 2017</t>
  </si>
  <si>
    <t>الربع الثاني 2017</t>
  </si>
  <si>
    <t>الربع الثالث 2017</t>
  </si>
  <si>
    <t>الربع الرابع 2017</t>
  </si>
  <si>
    <t>الربع الأول 2018</t>
  </si>
  <si>
    <t>الربع الثاني 2018</t>
  </si>
  <si>
    <t>الربع الثالث 2018</t>
  </si>
  <si>
    <t>الربع الرابع 2018</t>
  </si>
  <si>
    <t>الربع الأول 2019</t>
  </si>
  <si>
    <t>الربع الثاني 2019</t>
  </si>
  <si>
    <t>الربع الثالث 2019</t>
  </si>
  <si>
    <t>الربع الرابع 2019</t>
  </si>
  <si>
    <t>الربع الأول 2020</t>
  </si>
  <si>
    <t>الربع الثاني 2020</t>
  </si>
  <si>
    <t>الربع الثالث 2020</t>
  </si>
  <si>
    <t>الربع الرابع 2020</t>
  </si>
  <si>
    <t>الربع الأول 2021</t>
  </si>
  <si>
    <t>الربع الثاني 2021</t>
  </si>
  <si>
    <t>الربع الثالث 2021</t>
  </si>
  <si>
    <t>الربع الرابع 2021</t>
  </si>
  <si>
    <t>الربع الأول 2022</t>
  </si>
  <si>
    <t>الربع الثاني 2022</t>
  </si>
  <si>
    <t>الربع الثالث 2022</t>
  </si>
  <si>
    <t>الربع الرابع 2022</t>
  </si>
  <si>
    <r>
      <t xml:space="preserve">المصدر : </t>
    </r>
    <r>
      <rPr>
        <sz val="10"/>
        <color rgb="FF000000"/>
        <rFont val="Sakkal Majalla"/>
      </rPr>
      <t>المؤسسة العامة للتأمينات ألاجتماعية</t>
    </r>
    <r>
      <rPr>
        <sz val="10"/>
        <rFont val="Sakkal Majalla"/>
      </rPr>
      <t xml:space="preserve">. </t>
    </r>
  </si>
  <si>
    <t>3-1</t>
  </si>
  <si>
    <t>المشتركون على رأس العمل الخاضعون لأنظمة ولوائح التأمينات الاجتماعية - سلسلة زمنية</t>
  </si>
  <si>
    <t>الربع الثاني 2023</t>
  </si>
  <si>
    <t>الربع الاول 2023**</t>
  </si>
  <si>
    <t xml:space="preserve"> ** تم تحديث بيانات الربع الأول 2023 من اعداد  الاشتراكات الى اعداد المشتركين </t>
  </si>
  <si>
    <r>
      <rPr>
        <sz val="11"/>
        <rFont val="Frutiger LT Arabic 45 Light"/>
      </rPr>
      <t>تعتمد إحصاءات سوق العمل في بياناتها على مصدرين رئيسين هما:</t>
    </r>
    <r>
      <rPr>
        <sz val="12"/>
        <rFont val="Frutiger LT Arabic 45 Light"/>
      </rPr>
      <t xml:space="preserve">
</t>
    </r>
    <r>
      <rPr>
        <sz val="12"/>
        <color theme="3"/>
        <rFont val="Frutiger LT Arabic 45 Light"/>
      </rPr>
      <t xml:space="preserve"> المصدر الأول: مسح القوى العاملة (الهيئة العامة للإحصاء):
</t>
    </r>
    <r>
      <rPr>
        <sz val="11"/>
        <rFont val="Frutiger LT Arabic 45 Light"/>
      </rPr>
      <t>- هو مسح أُسري بالعينة تُجرِيه الهيئة العامة للإحصاء كلَّ ربع سنة ميلادية، ويتمُّ فيه جمع المعلومات</t>
    </r>
    <r>
      <rPr>
        <sz val="12"/>
        <rFont val="Frutiger LT Arabic 45 Light"/>
      </rPr>
      <t xml:space="preserve"> </t>
    </r>
    <r>
      <rPr>
        <sz val="11"/>
        <rFont val="Frutiger LT Arabic 45 Light"/>
      </rPr>
      <t xml:space="preserve">بعينة مساكن من تعداد السعودية 2022 والتواصل مع الأسر  في العينة من خلال اجراء المقابلات الهاتفية بمساعدة الحاسوب  ومن خلال اجراء المقابلات الشخصية بمساعدة الحاسوب ، وتجمع البيانات من عينه تقدر بــ  96,071 مسكن. 
- حسب المعايير والممارسات الدولية التي تلتزم بها المملكة العربية السعودية، والمطبقة لدى دول مجموعة العشرين يتم  تقدير معدلات البطالة والتشغيل والمشاركة في القوى العاملة من خلال مسح أسري بالعينة وليس من خلال بيانات السجلات الادارية  
- الالتزام بهذه المعايير يسهل عملية المقارنات الدولية بين الدول في مؤشرات سوق العمل. 
</t>
    </r>
    <r>
      <rPr>
        <sz val="12"/>
        <color theme="3"/>
        <rFont val="Frutiger LT Arabic 45 Light"/>
      </rPr>
      <t>المصدر الثاني ( البيانات التجميعة من السجلَّات الإدارية):</t>
    </r>
    <r>
      <rPr>
        <sz val="12"/>
        <rFont val="Frutiger LT Arabic 45 Light"/>
      </rPr>
      <t xml:space="preserve"> </t>
    </r>
    <r>
      <rPr>
        <sz val="11"/>
        <rFont val="Frutiger LT Arabic 45 Light"/>
      </rPr>
      <t xml:space="preserve">
هي البيانات والمعلومات المُسجلة والمحدَّثة لدى الجهات الحكومية ذات العلاقة بسوق العمل والناتجة من خلال عمليات التسجيل والتوثيق الرسمي الإلكتروني الـمُتَّبَع في هذه الجهات والتي تشمل كافة سكان المملكة العربية السعودية، حيث تقوم كلٌّ من: وزارة الموارد البشرية والتنمية الاجتماعية.، المؤسسة العامة للتأمينات الاجتماعية، ومركز المعلومات الوطني بتزويد الهيئة العامة للاحصاء بالبيانات المسجلة لديها بشكل دوري حيث ( تُسند بيانات السجلات الإدارية  إلى آخر يوم في الربع الميلادي من كل سنة) . وتعتبر هذه الجهات مصدرًا رئيسًا للبيانات التالية:
 </t>
    </r>
  </si>
  <si>
    <t>الربع الثالث 2023</t>
  </si>
  <si>
    <t>عجز بسبب مرض مهني</t>
  </si>
  <si>
    <t>الربع الرابع 2023</t>
  </si>
  <si>
    <t>الربع الأول 2024</t>
  </si>
  <si>
    <t>عام**</t>
  </si>
  <si>
    <t xml:space="preserve">*** المصدر : مركز المعلومات الوطني ومالك البيانات وزارة الموارد البشرية والتنمية الاجتماعية                                                                                                                                                                                                                                                                                </t>
  </si>
  <si>
    <t xml:space="preserve"> * القطاع الحكومي  الخاضعون لأنظمة الخدمةالمدنية</t>
  </si>
  <si>
    <t xml:space="preserve"> ** القطاع العام العاملون الحكوميون الخاضعون لأنظمة التأمينات الاجتماعية</t>
  </si>
  <si>
    <t xml:space="preserve">العمالة المنزلية***                                 </t>
  </si>
  <si>
    <t>المقدمة</t>
  </si>
  <si>
    <t xml:space="preserve"> المسجلين في المؤسسة العامة للتأمينات الاجتماعية و الخدمة المدنية و العمالة المنزلية حسب الجنسية والجنس والأنظمة المتبعة</t>
  </si>
  <si>
    <t xml:space="preserve"> المسجلين في المؤسسة العامة للتأمينات الاجتماعية و الخدمة المدنية و العمالة المنزلية حسب الجنسية والجنس ونوع القطاع </t>
  </si>
  <si>
    <t>الربع الثاني 2024</t>
  </si>
  <si>
    <t>الربع الثالث 2024</t>
  </si>
  <si>
    <t xml:space="preserve">2024 الإحصاءات السجلية, سوق العمل الربع الثالث                    </t>
  </si>
  <si>
    <t xml:space="preserve">2024 الإحصاءات السجلية, سوق العمل الربع الثالث                  </t>
  </si>
  <si>
    <t>الإحصاءات السجلية, سوق العمل الربع الثالث 2024</t>
  </si>
  <si>
    <t>نشرة الإحصاءات السجلية لسوق العمل الربع الثالث 2024</t>
  </si>
  <si>
    <t>إنهاء المرأة العاملة العقد بسبب الوضع وفقاً للمادة 87 من نظام العمل</t>
  </si>
  <si>
    <t>إنتقال ملكية المنشأة (الفردية) إلى مالك جديد</t>
  </si>
  <si>
    <t>القوة القاهرة</t>
  </si>
  <si>
    <t>إنهاء المرأة العاملة العقد بسبب الزواج وفقا للمادة 87 من نظام العمل</t>
  </si>
  <si>
    <t>وفاة صاحب العمل وفقا للمادة 79 من نظام العمل إذا كانت شخصيته قد روعيت في عقد العمل</t>
  </si>
  <si>
    <t>تم سحب البيانات بتاريخ 18-12-2024</t>
  </si>
  <si>
    <t>تم سحب البيانات بتاريخ 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</si>
</sst>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_(* \(#,##0.00\);_(* &quot;-&quot;??_);_(@_)"/>
    <numFmt numFmtId="164" formatCode="_-* #,##0.00_-;\-* #,##0.00_-;_-* &quot;-&quot;??_-;_-@_-"/>
    <numFmt numFmtId="165" formatCode="0.0"/>
    <numFmt numFmtId="166" formatCode="[$-10401]0.0"/>
  </numFmts>
  <fonts count="69" x14ac:knownFonts="1">
    <font>
      <sz val="11"/>
      <color theme="1"/>
      <name val="Calibri"/>
      <family val="2"/>
      <charset val="17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scheme val="minor"/>
    </font>
    <font>
      <sz val="10"/>
      <color rgb="FF000000"/>
      <name val="Frutiger LT Arabic 55 Roman"/>
    </font>
    <font>
      <sz val="12"/>
      <color rgb="FF002060"/>
      <name val="Frutiger LT Arabic 55 Roman"/>
    </font>
    <font>
      <sz val="11"/>
      <color rgb="FF000000"/>
      <name val="Sakkal Majalla"/>
    </font>
    <font>
      <sz val="11"/>
      <color theme="1"/>
      <name val="Calibri"/>
      <family val="2"/>
      <scheme val="minor"/>
    </font>
    <font>
      <sz val="10"/>
      <name val="Arial"/>
      <family val="2"/>
    </font>
    <font>
      <sz val="11"/>
      <name val="Arial"/>
      <family val="2"/>
    </font>
    <font>
      <sz val="10"/>
      <name val="Neo Sans Arabic"/>
      <family val="2"/>
    </font>
    <font>
      <sz val="10"/>
      <name val="Frutiger LT Arabic 55 Roman"/>
    </font>
    <font>
      <sz val="11"/>
      <name val="Sakkal Majalla"/>
    </font>
    <font>
      <sz val="11"/>
      <color theme="1"/>
      <name val="Sakkal Majalla"/>
    </font>
    <font>
      <sz val="11"/>
      <color theme="1"/>
      <name val="Calibri"/>
      <family val="2"/>
      <charset val="178"/>
      <scheme val="minor"/>
    </font>
    <font>
      <u/>
      <sz val="11"/>
      <color theme="10"/>
      <name val="Calibri"/>
      <family val="2"/>
      <scheme val="minor"/>
    </font>
    <font>
      <sz val="16"/>
      <name val="Arial"/>
      <family val="2"/>
    </font>
    <font>
      <sz val="9"/>
      <name val="Frutiger LT Arabic 55 Roman"/>
    </font>
    <font>
      <sz val="12"/>
      <color theme="1"/>
      <name val="Calibri"/>
      <family val="2"/>
      <scheme val="minor"/>
    </font>
    <font>
      <sz val="16"/>
      <color rgb="FF474D9B"/>
      <name val="Frutiger LT Arabic 55 Roman"/>
    </font>
    <font>
      <sz val="16"/>
      <color theme="0"/>
      <name val="Frutiger LT Arabic 45 Light"/>
    </font>
    <font>
      <sz val="10"/>
      <name val="Arial"/>
      <family val="2"/>
    </font>
    <font>
      <sz val="11"/>
      <name val="Frutiger LT Arabic 45 Light"/>
    </font>
    <font>
      <b/>
      <sz val="11"/>
      <color rgb="FFFF0000"/>
      <name val="Frutiger LT Arabic 45 Light"/>
    </font>
    <font>
      <sz val="11"/>
      <color theme="1"/>
      <name val="Frutiger LT Arabic 45 Light"/>
    </font>
    <font>
      <sz val="12"/>
      <color rgb="FF474D9B"/>
      <name val="Frutiger LT Arabic 45 Light"/>
    </font>
    <font>
      <sz val="12"/>
      <color theme="1"/>
      <name val="Frutiger LT Arabic 45 Light"/>
    </font>
    <font>
      <sz val="8"/>
      <name val="Calibri"/>
      <family val="2"/>
      <charset val="178"/>
      <scheme val="minor"/>
    </font>
    <font>
      <b/>
      <sz val="11"/>
      <color theme="0"/>
      <name val="Calibri"/>
      <family val="2"/>
      <charset val="178"/>
      <scheme val="minor"/>
    </font>
    <font>
      <sz val="12"/>
      <color rgb="FF333333"/>
      <name val="Sakkal Majalla"/>
    </font>
    <font>
      <sz val="12"/>
      <color rgb="FF666666"/>
      <name val="Sakkal Majalla"/>
    </font>
    <font>
      <sz val="10"/>
      <name val="Sakkal Majalla"/>
    </font>
    <font>
      <sz val="11"/>
      <color indexed="8"/>
      <name val="Calibri"/>
      <family val="2"/>
      <scheme val="minor"/>
    </font>
    <font>
      <sz val="10"/>
      <color rgb="FF000000"/>
      <name val="Frutiger LT Arabic 45 Light"/>
    </font>
    <font>
      <sz val="10"/>
      <color theme="1"/>
      <name val="Frutiger LT Arabic 55 Roman"/>
    </font>
    <font>
      <sz val="12"/>
      <name val="Frutiger LT Arabic 45 Light"/>
    </font>
    <font>
      <sz val="10"/>
      <name val="Frutiger LT Arabic 45 Light"/>
    </font>
    <font>
      <sz val="12"/>
      <color theme="0"/>
      <name val="Frutiger LT Arabic 45 Light"/>
    </font>
    <font>
      <sz val="12"/>
      <color rgb="FF002060"/>
      <name val="Frutiger LT Arabic 45 Light"/>
    </font>
    <font>
      <sz val="12"/>
      <color rgb="FF000000"/>
      <name val="Frutiger LT Arabic 45 Light"/>
    </font>
    <font>
      <sz val="11"/>
      <name val="Calibri"/>
      <family val="2"/>
    </font>
    <font>
      <sz val="14"/>
      <color rgb="FF002060"/>
      <name val="Frutiger LT Arabic 55 Roman"/>
    </font>
    <font>
      <sz val="12"/>
      <color rgb="FFFFFFFF"/>
      <name val="Frutiger LT Arabic 55 Roman"/>
    </font>
    <font>
      <sz val="12"/>
      <color theme="3"/>
      <name val="Frutiger LT Arabic 45 Light"/>
    </font>
    <font>
      <sz val="12"/>
      <color rgb="FF4472C4"/>
      <name val="Frutiger LT Arabic 45 Light"/>
    </font>
    <font>
      <sz val="10"/>
      <color rgb="FF000000"/>
      <name val="Neo Sans Arabic"/>
      <family val="2"/>
    </font>
    <font>
      <sz val="10"/>
      <color rgb="FF000000"/>
      <name val="Sakkal Majalla"/>
    </font>
    <font>
      <sz val="10"/>
      <name val="Arial"/>
      <family val="2"/>
    </font>
    <font>
      <sz val="10"/>
      <name val="Arial"/>
      <family val="2"/>
    </font>
    <font>
      <sz val="11"/>
      <color theme="0"/>
      <name val="Calibri"/>
      <family val="2"/>
      <charset val="178"/>
      <scheme val="minor"/>
    </font>
    <font>
      <sz val="12"/>
      <color theme="0"/>
      <name val="Frutiger LT Arabic 55 Roman"/>
    </font>
  </fonts>
  <fills count="14">
    <fill>
      <patternFill patternType="none"/>
    </fill>
    <fill>
      <patternFill patternType="gray125"/>
    </fill>
    <fill>
      <patternFill patternType="solid">
        <fgColor theme="0"/>
        <bgColor indexed="64"/>
      </patternFill>
    </fill>
    <fill>
      <patternFill patternType="solid">
        <fgColor rgb="FFEAEAEA"/>
        <bgColor indexed="64"/>
      </patternFill>
    </fill>
    <fill>
      <patternFill patternType="solid">
        <fgColor rgb="FF9BA8C2"/>
        <bgColor indexed="64"/>
      </patternFill>
    </fill>
    <fill>
      <patternFill patternType="solid">
        <fgColor rgb="FFCDCDCD"/>
        <bgColor indexed="64"/>
      </patternFill>
    </fill>
    <fill>
      <patternFill patternType="solid">
        <fgColor rgb="FFFFFFCC"/>
      </patternFill>
    </fill>
    <fill>
      <patternFill patternType="solid">
        <fgColor theme="0" tint="-0.249977111117893"/>
        <bgColor indexed="64"/>
      </patternFill>
    </fill>
    <fill>
      <patternFill patternType="solid">
        <fgColor theme="0" tint="-0.14999847407452621"/>
        <bgColor indexed="64"/>
      </patternFill>
    </fill>
    <fill>
      <patternFill patternType="solid">
        <fgColor rgb="FFA5A5A5"/>
      </patternFill>
    </fill>
    <fill>
      <patternFill patternType="solid">
        <fgColor rgb="FFEAEAEA"/>
        <bgColor rgb="FFEAEAEA"/>
      </patternFill>
    </fill>
    <fill>
      <patternFill patternType="solid">
        <fgColor rgb="FFCDCDCD"/>
        <bgColor rgb="FFCDCDCD"/>
      </patternFill>
    </fill>
    <fill>
      <patternFill patternType="solid">
        <fgColor theme="4"/>
      </patternFill>
    </fill>
    <fill>
      <patternFill patternType="solid">
        <fgColor theme="0" tint="-0.14999847407452621"/>
        <bgColor theme="0" tint="-0.14999847407452621"/>
      </patternFill>
    </fill>
  </fills>
  <borders count="28">
    <border>
      <left/>
      <right/>
      <top/>
      <bottom/>
      <diagonal/>
    </border>
    <border>
      <left style="thin">
        <color theme="0"/>
      </left>
      <right/>
      <top style="thin">
        <color theme="0"/>
      </top>
      <bottom style="thin">
        <color theme="0"/>
      </bottom>
      <diagonal/>
    </border>
    <border>
      <left/>
      <right style="thin">
        <color theme="0"/>
      </right>
      <top/>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right/>
      <top style="thin">
        <color theme="0"/>
      </top>
      <bottom style="thin">
        <color theme="0"/>
      </bottom>
      <diagonal/>
    </border>
    <border>
      <left style="thin">
        <color theme="0"/>
      </left>
      <right/>
      <top/>
      <bottom style="thin">
        <color theme="0"/>
      </bottom>
      <diagonal/>
    </border>
    <border>
      <left/>
      <right/>
      <top/>
      <bottom style="medium">
        <color indexed="64"/>
      </bottom>
      <diagonal/>
    </border>
    <border>
      <left style="thin">
        <color rgb="FFB2B2B2"/>
      </left>
      <right style="thin">
        <color rgb="FFB2B2B2"/>
      </right>
      <top style="thin">
        <color rgb="FFB2B2B2"/>
      </top>
      <bottom style="thin">
        <color rgb="FFB2B2B2"/>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double">
        <color rgb="FF3F3F3F"/>
      </left>
      <right style="double">
        <color rgb="FF3F3F3F"/>
      </right>
      <top style="double">
        <color rgb="FF3F3F3F"/>
      </top>
      <bottom style="double">
        <color rgb="FF3F3F3F"/>
      </bottom>
      <diagonal/>
    </border>
    <border>
      <left/>
      <right/>
      <top/>
      <bottom style="thin">
        <color theme="0"/>
      </bottom>
      <diagonal/>
    </border>
    <border>
      <left style="thin">
        <color theme="0"/>
      </left>
      <right/>
      <top style="medium">
        <color indexed="64"/>
      </top>
      <bottom/>
      <diagonal/>
    </border>
    <border>
      <left/>
      <right style="medium">
        <color theme="0"/>
      </right>
      <top/>
      <bottom/>
      <diagonal/>
    </border>
    <border>
      <left style="thin">
        <color theme="0"/>
      </left>
      <right style="thin">
        <color theme="0"/>
      </right>
      <top/>
      <bottom style="thin">
        <color rgb="FFFFFFFF"/>
      </bottom>
      <diagonal/>
    </border>
    <border>
      <left style="thin">
        <color rgb="FFD3D3D3"/>
      </left>
      <right style="thin">
        <color theme="0"/>
      </right>
      <top/>
      <bottom/>
      <diagonal/>
    </border>
    <border>
      <left style="thin">
        <color rgb="FFD3D3D3"/>
      </left>
      <right style="thin">
        <color theme="0"/>
      </right>
      <top/>
      <bottom style="thin">
        <color theme="0"/>
      </bottom>
      <diagonal/>
    </border>
  </borders>
  <cellStyleXfs count="270">
    <xf numFmtId="0" fontId="0" fillId="0" borderId="0"/>
    <xf numFmtId="0" fontId="21" fillId="0" borderId="0"/>
    <xf numFmtId="0" fontId="25" fillId="0" borderId="0"/>
    <xf numFmtId="0" fontId="26" fillId="0" borderId="0"/>
    <xf numFmtId="0" fontId="33" fillId="0" borderId="0" applyNumberFormat="0" applyFill="0" applyBorder="0" applyAlignment="0" applyProtection="0"/>
    <xf numFmtId="0" fontId="32" fillId="0" borderId="0"/>
    <xf numFmtId="0" fontId="25" fillId="0" borderId="0"/>
    <xf numFmtId="0" fontId="39" fillId="0" borderId="0"/>
    <xf numFmtId="0" fontId="32" fillId="0" borderId="0"/>
    <xf numFmtId="0" fontId="26" fillId="0" borderId="0"/>
    <xf numFmtId="0" fontId="26" fillId="6" borderId="16" applyNumberFormat="0" applyFont="0" applyAlignment="0" applyProtection="0"/>
    <xf numFmtId="164" fontId="26" fillId="0" borderId="0" applyFont="0" applyFill="0" applyBorder="0" applyAlignment="0" applyProtection="0"/>
    <xf numFmtId="0" fontId="39" fillId="0" borderId="0"/>
    <xf numFmtId="0" fontId="26" fillId="0" borderId="0"/>
    <xf numFmtId="0" fontId="26" fillId="0" borderId="0"/>
    <xf numFmtId="0" fontId="26" fillId="0" borderId="0"/>
    <xf numFmtId="0" fontId="20" fillId="0" borderId="0"/>
    <xf numFmtId="0" fontId="20" fillId="0" borderId="0"/>
    <xf numFmtId="0" fontId="19" fillId="0" borderId="0"/>
    <xf numFmtId="0" fontId="18" fillId="0" borderId="0"/>
    <xf numFmtId="0" fontId="18" fillId="0" borderId="0"/>
    <xf numFmtId="43" fontId="26" fillId="0" borderId="0" applyFont="0" applyFill="0" applyBorder="0" applyAlignment="0" applyProtection="0"/>
    <xf numFmtId="43" fontId="26" fillId="0" borderId="0" applyFont="0" applyFill="0" applyBorder="0" applyAlignment="0" applyProtection="0"/>
    <xf numFmtId="0" fontId="26" fillId="0" borderId="0"/>
    <xf numFmtId="0" fontId="17" fillId="0" borderId="0"/>
    <xf numFmtId="0" fontId="17" fillId="0" borderId="0"/>
    <xf numFmtId="0" fontId="46" fillId="9" borderId="21" applyNumberFormat="0" applyAlignment="0" applyProtection="0"/>
    <xf numFmtId="0" fontId="16" fillId="0" borderId="0"/>
    <xf numFmtId="0" fontId="16" fillId="0" borderId="0"/>
    <xf numFmtId="0" fontId="15" fillId="0" borderId="0"/>
    <xf numFmtId="0" fontId="15" fillId="0" borderId="0"/>
    <xf numFmtId="0" fontId="14" fillId="0" borderId="0"/>
    <xf numFmtId="0" fontId="14" fillId="0" borderId="0"/>
    <xf numFmtId="0" fontId="26" fillId="0" borderId="0"/>
    <xf numFmtId="0" fontId="14" fillId="0" borderId="0"/>
    <xf numFmtId="0" fontId="14" fillId="0" borderId="0"/>
    <xf numFmtId="0" fontId="50" fillId="0" borderId="0"/>
    <xf numFmtId="0" fontId="13" fillId="0" borderId="0"/>
    <xf numFmtId="0" fontId="13" fillId="0" borderId="0"/>
    <xf numFmtId="0" fontId="13" fillId="0" borderId="0"/>
    <xf numFmtId="0" fontId="13" fillId="0" borderId="0"/>
    <xf numFmtId="0" fontId="13" fillId="0" borderId="0"/>
    <xf numFmtId="0" fontId="12" fillId="0" borderId="0"/>
    <xf numFmtId="0" fontId="12" fillId="0" borderId="0"/>
    <xf numFmtId="0" fontId="12" fillId="0" borderId="0"/>
    <xf numFmtId="0" fontId="12" fillId="0" borderId="0"/>
    <xf numFmtId="0" fontId="12" fillId="0" borderId="0"/>
    <xf numFmtId="0" fontId="11" fillId="0" borderId="0"/>
    <xf numFmtId="0" fontId="10" fillId="0" borderId="0"/>
    <xf numFmtId="0" fontId="10" fillId="0" borderId="0"/>
    <xf numFmtId="0" fontId="9"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65" fillId="0" borderId="0"/>
    <xf numFmtId="0" fontId="6" fillId="0" borderId="0"/>
    <xf numFmtId="0" fontId="6" fillId="0" borderId="0"/>
    <xf numFmtId="0" fontId="6" fillId="0" borderId="0"/>
    <xf numFmtId="43" fontId="65"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2" fillId="0" borderId="0"/>
    <xf numFmtId="0" fontId="50" fillId="0" borderId="0"/>
    <xf numFmtId="43" fontId="32" fillId="0" borderId="0" applyFont="0" applyFill="0" applyBorder="0" applyAlignment="0" applyProtection="0"/>
    <xf numFmtId="0" fontId="21"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5" fillId="0" borderId="0"/>
    <xf numFmtId="0" fontId="6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26"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26" fillId="0" borderId="0"/>
    <xf numFmtId="0" fontId="4" fillId="0" borderId="0"/>
    <xf numFmtId="0" fontId="32" fillId="0" borderId="0"/>
    <xf numFmtId="0" fontId="4" fillId="0" borderId="0"/>
    <xf numFmtId="164" fontId="32" fillId="0" borderId="0" applyFont="0" applyFill="0" applyBorder="0" applyAlignment="0" applyProtection="0"/>
    <xf numFmtId="0" fontId="4" fillId="0" borderId="0"/>
    <xf numFmtId="0" fontId="4" fillId="0" borderId="0"/>
    <xf numFmtId="0" fontId="32" fillId="0" borderId="0"/>
    <xf numFmtId="0" fontId="67" fillId="1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3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cellStyleXfs>
  <cellXfs count="379">
    <xf numFmtId="0" fontId="0" fillId="0" borderId="0" xfId="0"/>
    <xf numFmtId="0" fontId="25" fillId="0" borderId="0" xfId="2"/>
    <xf numFmtId="0" fontId="38" fillId="4" borderId="6" xfId="3" applyFont="1" applyFill="1" applyBorder="1" applyAlignment="1">
      <alignment horizontal="center" vertical="center" wrapText="1" shrinkToFit="1"/>
    </xf>
    <xf numFmtId="0" fontId="37" fillId="0" borderId="0" xfId="2" applyFont="1" applyAlignment="1">
      <alignment vertical="center" wrapText="1"/>
    </xf>
    <xf numFmtId="0" fontId="41" fillId="8" borderId="17" xfId="0" applyFont="1" applyFill="1" applyBorder="1" applyAlignment="1">
      <alignment vertical="center"/>
    </xf>
    <xf numFmtId="0" fontId="41" fillId="8" borderId="0" xfId="0" applyFont="1" applyFill="1" applyAlignment="1">
      <alignment vertical="center"/>
    </xf>
    <xf numFmtId="0" fontId="42" fillId="8" borderId="0" xfId="0" applyFont="1" applyFill="1" applyAlignment="1">
      <alignment vertical="center"/>
    </xf>
    <xf numFmtId="0" fontId="0" fillId="0" borderId="18" xfId="0" applyBorder="1"/>
    <xf numFmtId="0" fontId="42" fillId="0" borderId="17" xfId="0" applyFont="1" applyBorder="1"/>
    <xf numFmtId="0" fontId="40" fillId="0" borderId="0" xfId="0" applyFont="1"/>
    <xf numFmtId="0" fontId="42" fillId="0" borderId="0" xfId="0" applyFont="1"/>
    <xf numFmtId="0" fontId="40" fillId="0" borderId="0" xfId="0" applyFont="1" applyAlignment="1">
      <alignment vertical="top"/>
    </xf>
    <xf numFmtId="0" fontId="36" fillId="0" borderId="0" xfId="0" applyFont="1" applyAlignment="1">
      <alignment horizontal="right" vertical="top" wrapText="1"/>
    </xf>
    <xf numFmtId="0" fontId="36" fillId="0" borderId="18" xfId="0" applyFont="1" applyBorder="1"/>
    <xf numFmtId="0" fontId="44" fillId="0" borderId="0" xfId="0" applyFont="1" applyAlignment="1">
      <alignment horizontal="right" vertical="center" readingOrder="2"/>
    </xf>
    <xf numFmtId="0" fontId="0" fillId="0" borderId="0" xfId="0" applyAlignment="1">
      <alignment horizontal="center"/>
    </xf>
    <xf numFmtId="3" fontId="0" fillId="0" borderId="0" xfId="0" applyNumberFormat="1"/>
    <xf numFmtId="0" fontId="47" fillId="0" borderId="0" xfId="0" applyFont="1" applyAlignment="1">
      <alignment horizontal="left" vertical="center"/>
    </xf>
    <xf numFmtId="0" fontId="48" fillId="0" borderId="0" xfId="0" applyFont="1" applyAlignment="1">
      <alignment horizontal="center" vertical="center"/>
    </xf>
    <xf numFmtId="0" fontId="0" fillId="0" borderId="0" xfId="0" applyAlignment="1">
      <alignment readingOrder="2"/>
    </xf>
    <xf numFmtId="0" fontId="38" fillId="4" borderId="23" xfId="3" applyFont="1" applyFill="1" applyBorder="1" applyAlignment="1">
      <alignment horizontal="center" vertical="center" wrapText="1" shrinkToFit="1" readingOrder="1"/>
    </xf>
    <xf numFmtId="0" fontId="55" fillId="4" borderId="6" xfId="3" applyFont="1" applyFill="1" applyBorder="1" applyAlignment="1">
      <alignment horizontal="center" vertical="center" wrapText="1" shrinkToFit="1"/>
    </xf>
    <xf numFmtId="0" fontId="55" fillId="4" borderId="11" xfId="3" applyFont="1" applyFill="1" applyBorder="1" applyAlignment="1">
      <alignment horizontal="center" vertical="center" wrapText="1" shrinkToFit="1"/>
    </xf>
    <xf numFmtId="3" fontId="55" fillId="4" borderId="6" xfId="3" applyNumberFormat="1" applyFont="1" applyFill="1" applyBorder="1" applyAlignment="1">
      <alignment horizontal="center" vertical="center" wrapText="1" shrinkToFit="1"/>
    </xf>
    <xf numFmtId="0" fontId="55" fillId="4" borderId="12" xfId="3" applyFont="1" applyFill="1" applyBorder="1" applyAlignment="1">
      <alignment horizontal="center" vertical="center" wrapText="1" shrinkToFit="1"/>
    </xf>
    <xf numFmtId="3" fontId="55" fillId="4" borderId="12" xfId="3" applyNumberFormat="1" applyFont="1" applyFill="1" applyBorder="1" applyAlignment="1">
      <alignment horizontal="center" vertical="center" wrapText="1" shrinkToFit="1"/>
    </xf>
    <xf numFmtId="3" fontId="55" fillId="4" borderId="3" xfId="3" applyNumberFormat="1" applyFont="1" applyFill="1" applyBorder="1" applyAlignment="1">
      <alignment horizontal="center" vertical="center" wrapText="1" shrinkToFit="1"/>
    </xf>
    <xf numFmtId="3" fontId="56" fillId="3" borderId="9" xfId="14" applyNumberFormat="1" applyFont="1" applyFill="1" applyBorder="1" applyAlignment="1">
      <alignment horizontal="center" vertical="center" wrapText="1" readingOrder="1"/>
    </xf>
    <xf numFmtId="3" fontId="56" fillId="5" borderId="9" xfId="14" applyNumberFormat="1" applyFont="1" applyFill="1" applyBorder="1" applyAlignment="1">
      <alignment horizontal="center" vertical="center" wrapText="1" readingOrder="1"/>
    </xf>
    <xf numFmtId="3" fontId="55" fillId="4" borderId="11" xfId="3" applyNumberFormat="1" applyFont="1" applyFill="1" applyBorder="1" applyAlignment="1">
      <alignment horizontal="center" vertical="center" wrapText="1" shrinkToFit="1"/>
    </xf>
    <xf numFmtId="3" fontId="55" fillId="4" borderId="4" xfId="3" applyNumberFormat="1" applyFont="1" applyFill="1" applyBorder="1" applyAlignment="1">
      <alignment horizontal="center" vertical="center" wrapText="1" shrinkToFit="1"/>
    </xf>
    <xf numFmtId="0" fontId="23" fillId="0" borderId="0" xfId="0" applyFont="1" applyAlignment="1">
      <alignment horizontal="center" vertical="center" wrapText="1" readingOrder="1"/>
    </xf>
    <xf numFmtId="0" fontId="58" fillId="0" borderId="0" xfId="0" applyFont="1"/>
    <xf numFmtId="49" fontId="59" fillId="3" borderId="9" xfId="4" applyNumberFormat="1" applyFont="1" applyFill="1" applyBorder="1" applyAlignment="1">
      <alignment horizontal="center" vertical="center" wrapText="1" readingOrder="1"/>
    </xf>
    <xf numFmtId="3" fontId="59" fillId="3" borderId="9" xfId="4" applyNumberFormat="1" applyFont="1" applyFill="1" applyBorder="1" applyAlignment="1">
      <alignment horizontal="right" vertical="center" wrapText="1" indent="1" readingOrder="1"/>
    </xf>
    <xf numFmtId="0" fontId="25" fillId="0" borderId="7" xfId="2" applyBorder="1" applyAlignment="1">
      <alignment horizontal="center" vertical="center"/>
    </xf>
    <xf numFmtId="0" fontId="25" fillId="0" borderId="9" xfId="2" applyBorder="1" applyAlignment="1">
      <alignment horizontal="center" vertical="center"/>
    </xf>
    <xf numFmtId="49" fontId="0" fillId="0" borderId="0" xfId="0" applyNumberFormat="1" applyAlignment="1">
      <alignment horizontal="center" readingOrder="2"/>
    </xf>
    <xf numFmtId="49" fontId="0" fillId="0" borderId="0" xfId="0" applyNumberFormat="1" applyAlignment="1">
      <alignment horizontal="center"/>
    </xf>
    <xf numFmtId="49" fontId="59" fillId="5" borderId="9" xfId="4" applyNumberFormat="1" applyFont="1" applyFill="1" applyBorder="1" applyAlignment="1">
      <alignment horizontal="center" vertical="center" wrapText="1" readingOrder="1"/>
    </xf>
    <xf numFmtId="0" fontId="25" fillId="0" borderId="0" xfId="2" applyAlignment="1">
      <alignment horizontal="right" vertical="center" readingOrder="2"/>
    </xf>
    <xf numFmtId="0" fontId="25" fillId="0" borderId="11" xfId="2" applyBorder="1" applyAlignment="1">
      <alignment horizontal="right" vertical="center" readingOrder="2"/>
    </xf>
    <xf numFmtId="3" fontId="59" fillId="5" borderId="9" xfId="4" applyNumberFormat="1" applyFont="1" applyFill="1" applyBorder="1" applyAlignment="1">
      <alignment horizontal="right" vertical="center" wrapText="1" indent="1" readingOrder="1"/>
    </xf>
    <xf numFmtId="0" fontId="0" fillId="0" borderId="0" xfId="0" applyAlignment="1">
      <alignment horizontal="right" readingOrder="2"/>
    </xf>
    <xf numFmtId="0" fontId="0" fillId="0" borderId="0" xfId="0" applyAlignment="1">
      <alignment horizontal="right"/>
    </xf>
    <xf numFmtId="0" fontId="55" fillId="4" borderId="5" xfId="3" applyFont="1" applyFill="1" applyBorder="1" applyAlignment="1">
      <alignment horizontal="center" vertical="center" wrapText="1" shrinkToFit="1"/>
    </xf>
    <xf numFmtId="0" fontId="55" fillId="4" borderId="14" xfId="3" applyFont="1" applyFill="1" applyBorder="1" applyAlignment="1">
      <alignment horizontal="center" vertical="center" wrapText="1" shrinkToFit="1"/>
    </xf>
    <xf numFmtId="0" fontId="55" fillId="4" borderId="4" xfId="3" applyFont="1" applyFill="1" applyBorder="1" applyAlignment="1">
      <alignment horizontal="center" vertical="center" wrapText="1" shrinkToFit="1"/>
    </xf>
    <xf numFmtId="0" fontId="55" fillId="4" borderId="3" xfId="3" applyFont="1" applyFill="1" applyBorder="1" applyAlignment="1">
      <alignment horizontal="center" vertical="center" wrapText="1" shrinkToFit="1"/>
    </xf>
    <xf numFmtId="0" fontId="55" fillId="4" borderId="1" xfId="3" applyFont="1" applyFill="1" applyBorder="1" applyAlignment="1">
      <alignment horizontal="center" vertical="center" wrapText="1" shrinkToFit="1"/>
    </xf>
    <xf numFmtId="0" fontId="13" fillId="0" borderId="0" xfId="37"/>
    <xf numFmtId="0" fontId="27" fillId="0" borderId="0" xfId="37" applyFont="1" applyAlignment="1">
      <alignment vertical="center"/>
    </xf>
    <xf numFmtId="0" fontId="51" fillId="0" borderId="0" xfId="37" applyFont="1" applyAlignment="1">
      <alignment horizontal="right" vertical="center" readingOrder="2"/>
    </xf>
    <xf numFmtId="3" fontId="56" fillId="3" borderId="1" xfId="38" applyNumberFormat="1" applyFont="1" applyFill="1" applyBorder="1" applyAlignment="1">
      <alignment horizontal="right" vertical="center" wrapText="1" indent="1" readingOrder="1"/>
    </xf>
    <xf numFmtId="3" fontId="56" fillId="3" borderId="1" xfId="37" applyNumberFormat="1" applyFont="1" applyFill="1" applyBorder="1" applyAlignment="1">
      <alignment horizontal="center" vertical="center" wrapText="1" readingOrder="1"/>
    </xf>
    <xf numFmtId="3" fontId="56" fillId="5" borderId="1" xfId="38" applyNumberFormat="1" applyFont="1" applyFill="1" applyBorder="1" applyAlignment="1">
      <alignment horizontal="right" vertical="center" wrapText="1" indent="1" readingOrder="1"/>
    </xf>
    <xf numFmtId="3" fontId="56" fillId="5" borderId="1" xfId="37" applyNumberFormat="1" applyFont="1" applyFill="1" applyBorder="1" applyAlignment="1">
      <alignment horizontal="center" vertical="center" wrapText="1" readingOrder="1"/>
    </xf>
    <xf numFmtId="0" fontId="52" fillId="0" borderId="0" xfId="37" applyFont="1" applyAlignment="1">
      <alignment horizontal="right" vertical="center"/>
    </xf>
    <xf numFmtId="0" fontId="31" fillId="0" borderId="0" xfId="37" applyFont="1" applyAlignment="1">
      <alignment horizontal="right" indent="1"/>
    </xf>
    <xf numFmtId="0" fontId="31" fillId="0" borderId="0" xfId="37" applyFont="1"/>
    <xf numFmtId="0" fontId="52" fillId="0" borderId="0" xfId="37" applyFont="1" applyAlignment="1">
      <alignment horizontal="right" vertical="center" indent="1" readingOrder="2"/>
    </xf>
    <xf numFmtId="3" fontId="52" fillId="0" borderId="0" xfId="37" applyNumberFormat="1" applyFont="1" applyAlignment="1">
      <alignment horizontal="right" vertical="center" indent="1"/>
    </xf>
    <xf numFmtId="0" fontId="60" fillId="0" borderId="0" xfId="0" applyFont="1" applyAlignment="1">
      <alignment horizontal="right" vertical="center" wrapText="1" indent="1" readingOrder="1"/>
    </xf>
    <xf numFmtId="0" fontId="58" fillId="0" borderId="0" xfId="0" applyFont="1" applyAlignment="1">
      <alignment horizontal="right" indent="1"/>
    </xf>
    <xf numFmtId="0" fontId="13" fillId="0" borderId="0" xfId="39"/>
    <xf numFmtId="0" fontId="28" fillId="2" borderId="0" xfId="39" applyFont="1" applyFill="1" applyAlignment="1">
      <alignment vertical="center"/>
    </xf>
    <xf numFmtId="0" fontId="40" fillId="0" borderId="0" xfId="39" applyFont="1" applyAlignment="1">
      <alignment vertical="center"/>
    </xf>
    <xf numFmtId="0" fontId="42" fillId="0" borderId="0" xfId="39" applyFont="1"/>
    <xf numFmtId="0" fontId="27" fillId="0" borderId="0" xfId="39" applyFont="1" applyAlignment="1">
      <alignment vertical="center"/>
    </xf>
    <xf numFmtId="0" fontId="51" fillId="0" borderId="22" xfId="39" applyFont="1" applyBorder="1" applyAlignment="1">
      <alignment vertical="center" readingOrder="2"/>
    </xf>
    <xf numFmtId="3" fontId="56" fillId="3" borderId="1" xfId="39" applyNumberFormat="1" applyFont="1" applyFill="1" applyBorder="1" applyAlignment="1">
      <alignment horizontal="right" vertical="center" wrapText="1" indent="1" readingOrder="1"/>
    </xf>
    <xf numFmtId="3" fontId="56" fillId="3" borderId="1" xfId="39" applyNumberFormat="1" applyFont="1" applyFill="1" applyBorder="1" applyAlignment="1">
      <alignment horizontal="center" vertical="center" wrapText="1" readingOrder="1"/>
    </xf>
    <xf numFmtId="3" fontId="13" fillId="0" borderId="0" xfId="39" applyNumberFormat="1"/>
    <xf numFmtId="3" fontId="56" fillId="5" borderId="1" xfId="39" applyNumberFormat="1" applyFont="1" applyFill="1" applyBorder="1" applyAlignment="1">
      <alignment horizontal="right" vertical="center" wrapText="1" indent="1" readingOrder="1"/>
    </xf>
    <xf numFmtId="3" fontId="56" fillId="5" borderId="1" xfId="39" applyNumberFormat="1" applyFont="1" applyFill="1" applyBorder="1" applyAlignment="1">
      <alignment horizontal="center" vertical="center" wrapText="1" readingOrder="1"/>
    </xf>
    <xf numFmtId="0" fontId="29" fillId="0" borderId="0" xfId="39" applyFont="1" applyAlignment="1">
      <alignment horizontal="right" vertical="center" indent="1" readingOrder="2"/>
    </xf>
    <xf numFmtId="3" fontId="31" fillId="0" borderId="0" xfId="39" applyNumberFormat="1" applyFont="1" applyAlignment="1">
      <alignment horizontal="right" indent="1"/>
    </xf>
    <xf numFmtId="0" fontId="31" fillId="0" borderId="0" xfId="39" applyFont="1"/>
    <xf numFmtId="0" fontId="52" fillId="0" borderId="0" xfId="39" applyFont="1" applyAlignment="1">
      <alignment horizontal="right" indent="1"/>
    </xf>
    <xf numFmtId="0" fontId="13" fillId="0" borderId="0" xfId="39" applyAlignment="1">
      <alignment wrapText="1"/>
    </xf>
    <xf numFmtId="3" fontId="13" fillId="0" borderId="0" xfId="39" applyNumberFormat="1" applyAlignment="1">
      <alignment wrapText="1"/>
    </xf>
    <xf numFmtId="0" fontId="13" fillId="0" borderId="0" xfId="40"/>
    <xf numFmtId="0" fontId="28" fillId="2" borderId="0" xfId="40" applyFont="1" applyFill="1" applyAlignment="1">
      <alignment vertical="center"/>
    </xf>
    <xf numFmtId="0" fontId="27" fillId="0" borderId="0" xfId="40" applyFont="1" applyAlignment="1">
      <alignment vertical="center"/>
    </xf>
    <xf numFmtId="0" fontId="51" fillId="0" borderId="22" xfId="40" applyFont="1" applyBorder="1" applyAlignment="1">
      <alignment vertical="center"/>
    </xf>
    <xf numFmtId="3" fontId="56" fillId="3" borderId="9" xfId="40" applyNumberFormat="1" applyFont="1" applyFill="1" applyBorder="1" applyAlignment="1">
      <alignment horizontal="center" vertical="center" wrapText="1" readingOrder="1"/>
    </xf>
    <xf numFmtId="3" fontId="56" fillId="3" borderId="1" xfId="40" applyNumberFormat="1" applyFont="1" applyFill="1" applyBorder="1" applyAlignment="1">
      <alignment horizontal="center" vertical="center" wrapText="1" readingOrder="1"/>
    </xf>
    <xf numFmtId="3" fontId="56" fillId="5" borderId="9" xfId="40" applyNumberFormat="1" applyFont="1" applyFill="1" applyBorder="1" applyAlignment="1">
      <alignment horizontal="center" vertical="center" wrapText="1" readingOrder="1"/>
    </xf>
    <xf numFmtId="3" fontId="56" fillId="5" borderId="1" xfId="40" applyNumberFormat="1" applyFont="1" applyFill="1" applyBorder="1" applyAlignment="1">
      <alignment horizontal="center" vertical="center" wrapText="1" readingOrder="1"/>
    </xf>
    <xf numFmtId="0" fontId="55" fillId="4" borderId="2" xfId="3" applyFont="1" applyFill="1" applyBorder="1" applyAlignment="1">
      <alignment horizontal="center" vertical="center" shrinkToFit="1"/>
    </xf>
    <xf numFmtId="0" fontId="52" fillId="0" borderId="0" xfId="40" applyFont="1" applyAlignment="1">
      <alignment horizontal="right" vertical="center" indent="1"/>
    </xf>
    <xf numFmtId="0" fontId="31" fillId="0" borderId="0" xfId="40" applyFont="1" applyAlignment="1">
      <alignment horizontal="right" vertical="center" indent="1"/>
    </xf>
    <xf numFmtId="0" fontId="31" fillId="0" borderId="0" xfId="40" applyFont="1" applyAlignment="1">
      <alignment horizontal="right" vertical="center" wrapText="1" indent="1"/>
    </xf>
    <xf numFmtId="0" fontId="31" fillId="0" borderId="0" xfId="40" applyFont="1"/>
    <xf numFmtId="0" fontId="31" fillId="0" borderId="0" xfId="40" applyFont="1" applyAlignment="1">
      <alignment wrapText="1"/>
    </xf>
    <xf numFmtId="0" fontId="52" fillId="0" borderId="0" xfId="40" applyFont="1" applyAlignment="1">
      <alignment horizontal="right" vertical="center" indent="1" readingOrder="2"/>
    </xf>
    <xf numFmtId="3" fontId="31" fillId="0" borderId="0" xfId="40" applyNumberFormat="1" applyFont="1" applyAlignment="1">
      <alignment horizontal="right" vertical="center" indent="1"/>
    </xf>
    <xf numFmtId="3" fontId="13" fillId="0" borderId="0" xfId="40" applyNumberFormat="1"/>
    <xf numFmtId="0" fontId="13" fillId="0" borderId="0" xfId="40" applyAlignment="1">
      <alignment wrapText="1"/>
    </xf>
    <xf numFmtId="0" fontId="51" fillId="2" borderId="0" xfId="37" applyFont="1" applyFill="1" applyAlignment="1">
      <alignment horizontal="right" vertical="center"/>
    </xf>
    <xf numFmtId="3" fontId="56" fillId="3" borderId="1" xfId="37" applyNumberFormat="1" applyFont="1" applyFill="1" applyBorder="1" applyAlignment="1">
      <alignment horizontal="right" vertical="center" wrapText="1" indent="1" readingOrder="1"/>
    </xf>
    <xf numFmtId="3" fontId="56" fillId="5" borderId="1" xfId="37" applyNumberFormat="1" applyFont="1" applyFill="1" applyBorder="1" applyAlignment="1">
      <alignment horizontal="right" vertical="center" wrapText="1" indent="1" readingOrder="1"/>
    </xf>
    <xf numFmtId="0" fontId="52" fillId="0" borderId="0" xfId="37" applyFont="1" applyAlignment="1">
      <alignment horizontal="right" vertical="center" indent="1"/>
    </xf>
    <xf numFmtId="0" fontId="31" fillId="0" borderId="0" xfId="37" applyFont="1" applyAlignment="1">
      <alignment horizontal="right" vertical="center" indent="1"/>
    </xf>
    <xf numFmtId="0" fontId="31" fillId="0" borderId="24" xfId="37" applyFont="1" applyBorder="1" applyAlignment="1">
      <alignment horizontal="right" vertical="center" indent="1"/>
    </xf>
    <xf numFmtId="0" fontId="13" fillId="0" borderId="0" xfId="37" applyAlignment="1">
      <alignment horizontal="right" vertical="center" indent="1"/>
    </xf>
    <xf numFmtId="3" fontId="31" fillId="0" borderId="0" xfId="37" applyNumberFormat="1" applyFont="1" applyAlignment="1">
      <alignment horizontal="right" vertical="center" indent="1"/>
    </xf>
    <xf numFmtId="0" fontId="60" fillId="0" borderId="0" xfId="0" applyFont="1" applyAlignment="1">
      <alignment horizontal="center" vertical="center" wrapText="1" readingOrder="1"/>
    </xf>
    <xf numFmtId="0" fontId="13" fillId="0" borderId="0" xfId="41"/>
    <xf numFmtId="0" fontId="28" fillId="2" borderId="0" xfId="41" applyFont="1" applyFill="1" applyAlignment="1">
      <alignment vertical="center"/>
    </xf>
    <xf numFmtId="0" fontId="27" fillId="0" borderId="0" xfId="41" applyFont="1" applyAlignment="1">
      <alignment vertical="center"/>
    </xf>
    <xf numFmtId="0" fontId="51" fillId="0" borderId="0" xfId="41" applyFont="1" applyAlignment="1">
      <alignment vertical="center" readingOrder="2"/>
    </xf>
    <xf numFmtId="3" fontId="56" fillId="3" borderId="1" xfId="41" applyNumberFormat="1" applyFont="1" applyFill="1" applyBorder="1" applyAlignment="1">
      <alignment horizontal="right" vertical="center" wrapText="1" indent="1" readingOrder="1"/>
    </xf>
    <xf numFmtId="3" fontId="56" fillId="3" borderId="1" xfId="41" applyNumberFormat="1" applyFont="1" applyFill="1" applyBorder="1" applyAlignment="1">
      <alignment horizontal="center" vertical="center" wrapText="1" readingOrder="1"/>
    </xf>
    <xf numFmtId="3" fontId="56" fillId="5" borderId="1" xfId="41" applyNumberFormat="1" applyFont="1" applyFill="1" applyBorder="1" applyAlignment="1">
      <alignment horizontal="right" vertical="center" wrapText="1" indent="1" readingOrder="1"/>
    </xf>
    <xf numFmtId="3" fontId="56" fillId="5" borderId="1" xfId="41" applyNumberFormat="1" applyFont="1" applyFill="1" applyBorder="1" applyAlignment="1">
      <alignment horizontal="center" vertical="center" wrapText="1" readingOrder="1"/>
    </xf>
    <xf numFmtId="0" fontId="29" fillId="0" borderId="0" xfId="41" applyFont="1" applyAlignment="1">
      <alignment horizontal="right" vertical="center" indent="1"/>
    </xf>
    <xf numFmtId="0" fontId="52" fillId="0" borderId="0" xfId="41" applyFont="1" applyAlignment="1">
      <alignment horizontal="right" indent="1" readingOrder="2"/>
    </xf>
    <xf numFmtId="3" fontId="31" fillId="0" borderId="0" xfId="41" applyNumberFormat="1" applyFont="1"/>
    <xf numFmtId="3" fontId="13" fillId="0" borderId="0" xfId="41" applyNumberFormat="1"/>
    <xf numFmtId="0" fontId="55" fillId="4" borderId="25" xfId="3" applyFont="1" applyFill="1" applyBorder="1" applyAlignment="1">
      <alignment horizontal="center" vertical="center" wrapText="1" shrinkToFit="1"/>
    </xf>
    <xf numFmtId="3" fontId="56" fillId="3" borderId="9" xfId="40" applyNumberFormat="1" applyFont="1" applyFill="1" applyBorder="1" applyAlignment="1">
      <alignment horizontal="right" vertical="center" wrapText="1" indent="1" readingOrder="1"/>
    </xf>
    <xf numFmtId="3" fontId="56" fillId="5" borderId="9" xfId="40" applyNumberFormat="1" applyFont="1" applyFill="1" applyBorder="1" applyAlignment="1">
      <alignment horizontal="right" vertical="center" wrapText="1" indent="1" readingOrder="1"/>
    </xf>
    <xf numFmtId="0" fontId="51" fillId="0" borderId="1" xfId="37" applyFont="1" applyBorder="1" applyAlignment="1">
      <alignment horizontal="right" vertical="center" readingOrder="2"/>
    </xf>
    <xf numFmtId="3" fontId="13" fillId="0" borderId="0" xfId="37" applyNumberFormat="1"/>
    <xf numFmtId="0" fontId="52" fillId="0" borderId="0" xfId="37" applyFont="1" applyAlignment="1">
      <alignment horizontal="right" indent="1" readingOrder="2"/>
    </xf>
    <xf numFmtId="0" fontId="55" fillId="4" borderId="2" xfId="3" applyFont="1" applyFill="1" applyBorder="1" applyAlignment="1">
      <alignment horizontal="center" vertical="center" wrapText="1" shrinkToFit="1"/>
    </xf>
    <xf numFmtId="0" fontId="55" fillId="4" borderId="9" xfId="3" applyFont="1" applyFill="1" applyBorder="1" applyAlignment="1">
      <alignment horizontal="center" vertical="center" wrapText="1" shrinkToFit="1"/>
    </xf>
    <xf numFmtId="0" fontId="22" fillId="0" borderId="0" xfId="0" applyFont="1" applyAlignment="1">
      <alignment horizontal="right" vertical="center" wrapText="1" readingOrder="2"/>
    </xf>
    <xf numFmtId="0" fontId="29" fillId="2" borderId="0" xfId="42" applyFont="1" applyFill="1" applyAlignment="1">
      <alignment horizontal="right" vertical="center" indent="1" readingOrder="2"/>
    </xf>
    <xf numFmtId="0" fontId="51" fillId="0" borderId="0" xfId="42" applyFont="1" applyAlignment="1">
      <alignment vertical="center" readingOrder="2"/>
    </xf>
    <xf numFmtId="0" fontId="12" fillId="0" borderId="0" xfId="42"/>
    <xf numFmtId="3" fontId="56" fillId="5" borderId="9" xfId="42" applyNumberFormat="1" applyFont="1" applyFill="1" applyBorder="1" applyAlignment="1">
      <alignment horizontal="center" vertical="center" wrapText="1" readingOrder="1"/>
    </xf>
    <xf numFmtId="3" fontId="56" fillId="3" borderId="9" xfId="42" applyNumberFormat="1" applyFont="1" applyFill="1" applyBorder="1" applyAlignment="1">
      <alignment horizontal="center" vertical="center" wrapText="1" readingOrder="1"/>
    </xf>
    <xf numFmtId="0" fontId="31" fillId="2" borderId="0" xfId="42" applyFont="1" applyFill="1" applyAlignment="1">
      <alignment horizontal="left" indent="1"/>
    </xf>
    <xf numFmtId="0" fontId="30" fillId="2" borderId="0" xfId="42" applyFont="1" applyFill="1" applyAlignment="1">
      <alignment horizontal="left" indent="1"/>
    </xf>
    <xf numFmtId="0" fontId="30" fillId="2" borderId="0" xfId="42" applyFont="1" applyFill="1" applyAlignment="1">
      <alignment vertical="center" readingOrder="2"/>
    </xf>
    <xf numFmtId="3" fontId="56" fillId="5" borderId="1" xfId="42" applyNumberFormat="1" applyFont="1" applyFill="1" applyBorder="1" applyAlignment="1">
      <alignment horizontal="center" vertical="center" wrapText="1" readingOrder="1"/>
    </xf>
    <xf numFmtId="3" fontId="12" fillId="0" borderId="0" xfId="42" applyNumberFormat="1"/>
    <xf numFmtId="0" fontId="27" fillId="0" borderId="0" xfId="42" applyFont="1" applyAlignment="1">
      <alignment vertical="center"/>
    </xf>
    <xf numFmtId="0" fontId="31" fillId="2" borderId="0" xfId="42" applyFont="1" applyFill="1" applyAlignment="1">
      <alignment horizontal="center"/>
    </xf>
    <xf numFmtId="3" fontId="56" fillId="3" borderId="1" xfId="42" applyNumberFormat="1" applyFont="1" applyFill="1" applyBorder="1" applyAlignment="1">
      <alignment horizontal="center" vertical="center" wrapText="1" readingOrder="1"/>
    </xf>
    <xf numFmtId="3" fontId="56" fillId="3" borderId="9" xfId="42" applyNumberFormat="1" applyFont="1" applyFill="1" applyBorder="1" applyAlignment="1">
      <alignment horizontal="right" vertical="center" wrapText="1" indent="1" readingOrder="1"/>
    </xf>
    <xf numFmtId="3" fontId="56" fillId="5" borderId="9" xfId="42" applyNumberFormat="1" applyFont="1" applyFill="1" applyBorder="1" applyAlignment="1">
      <alignment horizontal="right" vertical="center" wrapText="1" indent="1" readingOrder="1"/>
    </xf>
    <xf numFmtId="0" fontId="52" fillId="2" borderId="0" xfId="42" applyFont="1" applyFill="1" applyAlignment="1">
      <alignment horizontal="right" indent="1" readingOrder="2"/>
    </xf>
    <xf numFmtId="0" fontId="31" fillId="0" borderId="0" xfId="42" applyFont="1" applyAlignment="1">
      <alignment horizontal="left" indent="1"/>
    </xf>
    <xf numFmtId="0" fontId="31" fillId="0" borderId="0" xfId="42" applyFont="1"/>
    <xf numFmtId="3" fontId="31" fillId="0" borderId="0" xfId="42" applyNumberFormat="1" applyFont="1"/>
    <xf numFmtId="0" fontId="31" fillId="2" borderId="0" xfId="42" applyFont="1" applyFill="1"/>
    <xf numFmtId="3" fontId="31" fillId="2" borderId="0" xfId="42" applyNumberFormat="1" applyFont="1" applyFill="1"/>
    <xf numFmtId="0" fontId="31" fillId="0" borderId="0" xfId="42" applyFont="1" applyAlignment="1">
      <alignment horizontal="center"/>
    </xf>
    <xf numFmtId="0" fontId="52" fillId="0" borderId="0" xfId="42" applyFont="1" applyAlignment="1">
      <alignment horizontal="right" indent="1" readingOrder="2"/>
    </xf>
    <xf numFmtId="3" fontId="56" fillId="3" borderId="13" xfId="42" applyNumberFormat="1" applyFont="1" applyFill="1" applyBorder="1" applyAlignment="1">
      <alignment horizontal="center" vertical="center" wrapText="1" readingOrder="1"/>
    </xf>
    <xf numFmtId="3" fontId="56" fillId="3" borderId="9" xfId="42" applyNumberFormat="1" applyFont="1" applyFill="1" applyBorder="1" applyAlignment="1">
      <alignment horizontal="right" vertical="center" wrapText="1" indent="1" readingOrder="2"/>
    </xf>
    <xf numFmtId="3" fontId="56" fillId="5" borderId="13" xfId="42" applyNumberFormat="1" applyFont="1" applyFill="1" applyBorder="1" applyAlignment="1">
      <alignment horizontal="center" vertical="center" wrapText="1" readingOrder="1"/>
    </xf>
    <xf numFmtId="0" fontId="51" fillId="0" borderId="1" xfId="42" applyFont="1" applyBorder="1" applyAlignment="1">
      <alignment horizontal="right" vertical="center" readingOrder="2"/>
    </xf>
    <xf numFmtId="3" fontId="12" fillId="2" borderId="0" xfId="42" applyNumberFormat="1" applyFill="1"/>
    <xf numFmtId="3" fontId="31" fillId="2" borderId="0" xfId="42" applyNumberFormat="1" applyFont="1" applyFill="1" applyAlignment="1">
      <alignment horizontal="left" indent="1"/>
    </xf>
    <xf numFmtId="0" fontId="51" fillId="0" borderId="1" xfId="42" applyFont="1" applyBorder="1" applyAlignment="1">
      <alignment vertical="center" readingOrder="2"/>
    </xf>
    <xf numFmtId="3" fontId="56" fillId="3" borderId="1" xfId="43" applyNumberFormat="1" applyFont="1" applyFill="1" applyBorder="1" applyAlignment="1">
      <alignment horizontal="center" vertical="center" wrapText="1" readingOrder="1"/>
    </xf>
    <xf numFmtId="3" fontId="56" fillId="5" borderId="1" xfId="43" applyNumberFormat="1" applyFont="1" applyFill="1" applyBorder="1" applyAlignment="1">
      <alignment horizontal="center" vertical="center" wrapText="1" readingOrder="1"/>
    </xf>
    <xf numFmtId="0" fontId="12" fillId="0" borderId="0" xfId="43"/>
    <xf numFmtId="0" fontId="31" fillId="0" borderId="0" xfId="43" applyFont="1"/>
    <xf numFmtId="3" fontId="31" fillId="0" borderId="0" xfId="43" applyNumberFormat="1" applyFont="1"/>
    <xf numFmtId="3" fontId="56" fillId="5" borderId="9" xfId="43" applyNumberFormat="1" applyFont="1" applyFill="1" applyBorder="1" applyAlignment="1">
      <alignment horizontal="center" vertical="center" wrapText="1" readingOrder="1"/>
    </xf>
    <xf numFmtId="3" fontId="56" fillId="3" borderId="9" xfId="43" applyNumberFormat="1" applyFont="1" applyFill="1" applyBorder="1" applyAlignment="1">
      <alignment horizontal="center" vertical="center" wrapText="1" readingOrder="1"/>
    </xf>
    <xf numFmtId="3" fontId="12" fillId="0" borderId="0" xfId="43" applyNumberFormat="1"/>
    <xf numFmtId="3" fontId="56" fillId="3" borderId="1" xfId="43" applyNumberFormat="1" applyFont="1" applyFill="1" applyBorder="1" applyAlignment="1">
      <alignment horizontal="right" vertical="center" wrapText="1" indent="1" readingOrder="1"/>
    </xf>
    <xf numFmtId="3" fontId="56" fillId="5" borderId="1" xfId="43" applyNumberFormat="1" applyFont="1" applyFill="1" applyBorder="1" applyAlignment="1">
      <alignment horizontal="right" vertical="center" wrapText="1" indent="1" readingOrder="1"/>
    </xf>
    <xf numFmtId="0" fontId="51" fillId="0" borderId="0" xfId="43" applyFont="1" applyAlignment="1">
      <alignment horizontal="right" vertical="center" readingOrder="2"/>
    </xf>
    <xf numFmtId="0" fontId="27" fillId="0" borderId="0" xfId="43" applyFont="1" applyAlignment="1">
      <alignment vertical="center"/>
    </xf>
    <xf numFmtId="0" fontId="28" fillId="2" borderId="0" xfId="43" applyFont="1" applyFill="1" applyAlignment="1">
      <alignment vertical="center"/>
    </xf>
    <xf numFmtId="0" fontId="31" fillId="0" borderId="0" xfId="43" applyFont="1" applyAlignment="1">
      <alignment horizontal="left" indent="1"/>
    </xf>
    <xf numFmtId="0" fontId="52" fillId="0" borderId="0" xfId="43" applyFont="1" applyAlignment="1">
      <alignment horizontal="right" vertical="center"/>
    </xf>
    <xf numFmtId="0" fontId="51" fillId="0" borderId="0" xfId="43" applyFont="1" applyAlignment="1">
      <alignment vertical="center" readingOrder="2"/>
    </xf>
    <xf numFmtId="0" fontId="29" fillId="0" borderId="0" xfId="43" applyFont="1" applyAlignment="1">
      <alignment horizontal="right" vertical="center" indent="1" readingOrder="2"/>
    </xf>
    <xf numFmtId="0" fontId="52" fillId="0" borderId="0" xfId="43" applyFont="1" applyAlignment="1">
      <alignment horizontal="right" indent="1" readingOrder="2"/>
    </xf>
    <xf numFmtId="0" fontId="42" fillId="0" borderId="0" xfId="0" quotePrefix="1" applyFont="1" applyAlignment="1">
      <alignment horizontal="right" vertical="center" wrapText="1" indent="3" readingOrder="2"/>
    </xf>
    <xf numFmtId="0" fontId="42" fillId="0" borderId="18" xfId="0" quotePrefix="1" applyFont="1" applyBorder="1" applyAlignment="1">
      <alignment horizontal="right" vertical="center" wrapText="1" indent="3" readingOrder="2"/>
    </xf>
    <xf numFmtId="0" fontId="52" fillId="0" borderId="0" xfId="42" applyFont="1" applyAlignment="1">
      <alignment horizontal="right" indent="1"/>
    </xf>
    <xf numFmtId="0" fontId="31" fillId="0" borderId="0" xfId="42" applyFont="1" applyAlignment="1">
      <alignment horizontal="right" indent="1"/>
    </xf>
    <xf numFmtId="3" fontId="31" fillId="0" borderId="0" xfId="42" applyNumberFormat="1" applyFont="1" applyAlignment="1">
      <alignment horizontal="right" indent="1"/>
    </xf>
    <xf numFmtId="0" fontId="27" fillId="0" borderId="0" xfId="1" applyFont="1"/>
    <xf numFmtId="0" fontId="54" fillId="0" borderId="0" xfId="1" applyFont="1" applyAlignment="1">
      <alignment horizontal="right"/>
    </xf>
    <xf numFmtId="0" fontId="55" fillId="4" borderId="5" xfId="3" applyFont="1" applyFill="1" applyBorder="1" applyAlignment="1">
      <alignment horizontal="center" wrapText="1" shrinkToFit="1"/>
    </xf>
    <xf numFmtId="166" fontId="56" fillId="10" borderId="9" xfId="0" applyNumberFormat="1" applyFont="1" applyFill="1" applyBorder="1" applyAlignment="1">
      <alignment horizontal="center" vertical="center" wrapText="1" readingOrder="2"/>
    </xf>
    <xf numFmtId="3" fontId="56" fillId="3" borderId="9" xfId="47" applyNumberFormat="1" applyFont="1" applyFill="1" applyBorder="1" applyAlignment="1">
      <alignment horizontal="center" vertical="center" wrapText="1" readingOrder="1"/>
    </xf>
    <xf numFmtId="166" fontId="56" fillId="11" borderId="9" xfId="0" applyNumberFormat="1" applyFont="1" applyFill="1" applyBorder="1" applyAlignment="1">
      <alignment horizontal="center" vertical="center" wrapText="1" readingOrder="2"/>
    </xf>
    <xf numFmtId="3" fontId="56" fillId="5" borderId="9" xfId="47" applyNumberFormat="1" applyFont="1" applyFill="1" applyBorder="1" applyAlignment="1">
      <alignment horizontal="center" vertical="center" wrapText="1" readingOrder="1"/>
    </xf>
    <xf numFmtId="0" fontId="11" fillId="0" borderId="0" xfId="47"/>
    <xf numFmtId="0" fontId="10" fillId="0" borderId="0" xfId="48"/>
    <xf numFmtId="0" fontId="27" fillId="0" borderId="0" xfId="48" applyFont="1" applyAlignment="1">
      <alignment vertical="center"/>
    </xf>
    <xf numFmtId="0" fontId="51" fillId="0" borderId="0" xfId="48" applyFont="1" applyAlignment="1">
      <alignment vertical="center" readingOrder="2"/>
    </xf>
    <xf numFmtId="0" fontId="56" fillId="3" borderId="8" xfId="48" applyFont="1" applyFill="1" applyBorder="1" applyAlignment="1">
      <alignment horizontal="center" vertical="center" wrapText="1" readingOrder="2"/>
    </xf>
    <xf numFmtId="3" fontId="56" fillId="3" borderId="9" xfId="48" applyNumberFormat="1" applyFont="1" applyFill="1" applyBorder="1" applyAlignment="1">
      <alignment horizontal="center" vertical="center" wrapText="1" readingOrder="1"/>
    </xf>
    <xf numFmtId="3" fontId="56" fillId="3" borderId="1" xfId="48" applyNumberFormat="1" applyFont="1" applyFill="1" applyBorder="1" applyAlignment="1">
      <alignment horizontal="center" vertical="center" wrapText="1" readingOrder="1"/>
    </xf>
    <xf numFmtId="0" fontId="56" fillId="5" borderId="12" xfId="48" applyFont="1" applyFill="1" applyBorder="1" applyAlignment="1">
      <alignment horizontal="center" vertical="center" wrapText="1" readingOrder="2"/>
    </xf>
    <xf numFmtId="3" fontId="56" fillId="5" borderId="6" xfId="48" applyNumberFormat="1" applyFont="1" applyFill="1" applyBorder="1" applyAlignment="1">
      <alignment horizontal="center" vertical="center" wrapText="1" readingOrder="1"/>
    </xf>
    <xf numFmtId="3" fontId="56" fillId="5" borderId="11" xfId="48" applyNumberFormat="1" applyFont="1" applyFill="1" applyBorder="1" applyAlignment="1">
      <alignment horizontal="center" vertical="center" wrapText="1" readingOrder="1"/>
    </xf>
    <xf numFmtId="0" fontId="29" fillId="0" borderId="0" xfId="48" applyFont="1" applyAlignment="1">
      <alignment horizontal="right" vertical="center" indent="1" readingOrder="2"/>
    </xf>
    <xf numFmtId="0" fontId="31" fillId="0" borderId="0" xfId="48" applyFont="1"/>
    <xf numFmtId="3" fontId="31" fillId="0" borderId="0" xfId="48" applyNumberFormat="1" applyFont="1"/>
    <xf numFmtId="0" fontId="31" fillId="0" borderId="0" xfId="48" applyFont="1" applyAlignment="1">
      <alignment horizontal="left" indent="1"/>
    </xf>
    <xf numFmtId="0" fontId="52" fillId="0" borderId="0" xfId="48" applyFont="1" applyAlignment="1">
      <alignment horizontal="right" indent="1" readingOrder="2"/>
    </xf>
    <xf numFmtId="0" fontId="52" fillId="2" borderId="0" xfId="48" applyFont="1" applyFill="1" applyAlignment="1">
      <alignment horizontal="right" indent="1" readingOrder="2"/>
    </xf>
    <xf numFmtId="0" fontId="51" fillId="0" borderId="0" xfId="48" applyFont="1" applyAlignment="1">
      <alignment vertical="center"/>
    </xf>
    <xf numFmtId="3" fontId="56" fillId="5" borderId="9" xfId="48" applyNumberFormat="1" applyFont="1" applyFill="1" applyBorder="1" applyAlignment="1">
      <alignment horizontal="center" vertical="center" wrapText="1" readingOrder="1"/>
    </xf>
    <xf numFmtId="3" fontId="56" fillId="5" borderId="1" xfId="48" applyNumberFormat="1" applyFont="1" applyFill="1" applyBorder="1" applyAlignment="1">
      <alignment horizontal="center" vertical="center" wrapText="1" readingOrder="1"/>
    </xf>
    <xf numFmtId="3" fontId="56" fillId="3" borderId="1" xfId="48" applyNumberFormat="1" applyFont="1" applyFill="1" applyBorder="1" applyAlignment="1">
      <alignment horizontal="right" vertical="center" wrapText="1" indent="1" readingOrder="1"/>
    </xf>
    <xf numFmtId="3" fontId="56" fillId="3" borderId="1" xfId="49" applyNumberFormat="1" applyFont="1" applyFill="1" applyBorder="1" applyAlignment="1">
      <alignment horizontal="center" vertical="center" wrapText="1" readingOrder="1"/>
    </xf>
    <xf numFmtId="3" fontId="10" fillId="0" borderId="0" xfId="48" applyNumberFormat="1"/>
    <xf numFmtId="3" fontId="56" fillId="5" borderId="1" xfId="48" applyNumberFormat="1" applyFont="1" applyFill="1" applyBorder="1" applyAlignment="1">
      <alignment horizontal="right" vertical="center" wrapText="1" indent="1" readingOrder="1"/>
    </xf>
    <xf numFmtId="3" fontId="56" fillId="5" borderId="1" xfId="49" applyNumberFormat="1" applyFont="1" applyFill="1" applyBorder="1" applyAlignment="1">
      <alignment horizontal="center" vertical="center" wrapText="1" readingOrder="1"/>
    </xf>
    <xf numFmtId="0" fontId="10" fillId="0" borderId="0" xfId="49"/>
    <xf numFmtId="0" fontId="28" fillId="2" borderId="0" xfId="49" applyFont="1" applyFill="1" applyAlignment="1">
      <alignment vertical="center"/>
    </xf>
    <xf numFmtId="0" fontId="27" fillId="0" borderId="0" xfId="49" applyFont="1" applyAlignment="1">
      <alignment vertical="center"/>
    </xf>
    <xf numFmtId="0" fontId="51" fillId="0" borderId="0" xfId="49" applyFont="1" applyAlignment="1">
      <alignment horizontal="right" vertical="center" readingOrder="2"/>
    </xf>
    <xf numFmtId="3" fontId="56" fillId="3" borderId="1" xfId="49" applyNumberFormat="1" applyFont="1" applyFill="1" applyBorder="1" applyAlignment="1">
      <alignment horizontal="right" vertical="center" wrapText="1" indent="1" readingOrder="1"/>
    </xf>
    <xf numFmtId="165" fontId="10" fillId="0" borderId="0" xfId="49" applyNumberFormat="1"/>
    <xf numFmtId="3" fontId="56" fillId="5" borderId="1" xfId="49" applyNumberFormat="1" applyFont="1" applyFill="1" applyBorder="1" applyAlignment="1">
      <alignment horizontal="right" vertical="center" wrapText="1" indent="1" readingOrder="1"/>
    </xf>
    <xf numFmtId="0" fontId="22" fillId="0" borderId="0" xfId="49" applyFont="1" applyAlignment="1">
      <alignment horizontal="right" vertical="center" indent="1" readingOrder="2"/>
    </xf>
    <xf numFmtId="0" fontId="24" fillId="0" borderId="0" xfId="49" applyFont="1" applyAlignment="1">
      <alignment vertical="center" readingOrder="2"/>
    </xf>
    <xf numFmtId="0" fontId="31" fillId="0" borderId="0" xfId="49" applyFont="1"/>
    <xf numFmtId="0" fontId="35" fillId="0" borderId="0" xfId="49" applyFont="1" applyAlignment="1">
      <alignment horizontal="center" vertical="center" readingOrder="2"/>
    </xf>
    <xf numFmtId="3" fontId="10" fillId="0" borderId="0" xfId="49" applyNumberFormat="1"/>
    <xf numFmtId="0" fontId="29" fillId="2" borderId="0" xfId="50" applyFont="1" applyFill="1" applyAlignment="1">
      <alignment horizontal="right" vertical="center" indent="1" readingOrder="2"/>
    </xf>
    <xf numFmtId="0" fontId="9" fillId="0" borderId="0" xfId="50"/>
    <xf numFmtId="0" fontId="27" fillId="0" borderId="0" xfId="50" applyFont="1" applyAlignment="1">
      <alignment vertical="center"/>
    </xf>
    <xf numFmtId="0" fontId="34" fillId="0" borderId="0" xfId="50" applyFont="1"/>
    <xf numFmtId="0" fontId="51" fillId="0" borderId="0" xfId="50" applyFont="1" applyAlignment="1">
      <alignment horizontal="right" vertical="center" readingOrder="2"/>
    </xf>
    <xf numFmtId="0" fontId="56" fillId="3" borderId="8" xfId="50" applyFont="1" applyFill="1" applyBorder="1" applyAlignment="1">
      <alignment horizontal="center" vertical="center" wrapText="1" readingOrder="2"/>
    </xf>
    <xf numFmtId="3" fontId="56" fillId="3" borderId="9" xfId="50" applyNumberFormat="1" applyFont="1" applyFill="1" applyBorder="1" applyAlignment="1">
      <alignment horizontal="center" vertical="center" wrapText="1" readingOrder="1"/>
    </xf>
    <xf numFmtId="0" fontId="56" fillId="5" borderId="8" xfId="50" applyFont="1" applyFill="1" applyBorder="1" applyAlignment="1">
      <alignment horizontal="center" vertical="center" wrapText="1" readingOrder="2"/>
    </xf>
    <xf numFmtId="3" fontId="56" fillId="5" borderId="9" xfId="50" applyNumberFormat="1" applyFont="1" applyFill="1" applyBorder="1" applyAlignment="1">
      <alignment horizontal="center" vertical="center" wrapText="1" readingOrder="1"/>
    </xf>
    <xf numFmtId="3" fontId="9" fillId="0" borderId="0" xfId="50" applyNumberFormat="1"/>
    <xf numFmtId="0" fontId="30" fillId="2" borderId="0" xfId="50" applyFont="1" applyFill="1" applyAlignment="1">
      <alignment vertical="center" readingOrder="2"/>
    </xf>
    <xf numFmtId="0" fontId="30" fillId="2" borderId="0" xfId="50" applyFont="1" applyFill="1" applyAlignment="1">
      <alignment horizontal="right"/>
    </xf>
    <xf numFmtId="0" fontId="30" fillId="2" borderId="0" xfId="50" applyFont="1" applyFill="1"/>
    <xf numFmtId="0" fontId="9" fillId="2" borderId="0" xfId="50" applyFill="1"/>
    <xf numFmtId="0" fontId="30" fillId="2" borderId="0" xfId="50" applyFont="1" applyFill="1" applyAlignment="1">
      <alignment horizontal="left" indent="1"/>
    </xf>
    <xf numFmtId="0" fontId="29" fillId="0" borderId="0" xfId="50" applyFont="1" applyAlignment="1">
      <alignment horizontal="right" vertical="center" indent="1" readingOrder="2"/>
    </xf>
    <xf numFmtId="0" fontId="30" fillId="0" borderId="0" xfId="50" applyFont="1" applyAlignment="1">
      <alignment horizontal="right" vertical="center" readingOrder="2"/>
    </xf>
    <xf numFmtId="0" fontId="30" fillId="0" borderId="0" xfId="50" applyFont="1" applyAlignment="1">
      <alignment horizontal="right"/>
    </xf>
    <xf numFmtId="0" fontId="30" fillId="0" borderId="0" xfId="50" applyFont="1"/>
    <xf numFmtId="165" fontId="30" fillId="0" borderId="0" xfId="50" applyNumberFormat="1" applyFont="1"/>
    <xf numFmtId="0" fontId="30" fillId="0" borderId="0" xfId="50" applyFont="1" applyAlignment="1">
      <alignment horizontal="left" indent="1" readingOrder="2"/>
    </xf>
    <xf numFmtId="0" fontId="30" fillId="0" borderId="0" xfId="50" applyFont="1" applyAlignment="1">
      <alignment vertical="center" readingOrder="2"/>
    </xf>
    <xf numFmtId="0" fontId="31" fillId="2" borderId="0" xfId="50" applyFont="1" applyFill="1" applyAlignment="1">
      <alignment horizontal="left" indent="1"/>
    </xf>
    <xf numFmtId="165" fontId="30" fillId="2" borderId="0" xfId="50" applyNumberFormat="1" applyFont="1" applyFill="1" applyAlignment="1">
      <alignment horizontal="left" indent="1"/>
    </xf>
    <xf numFmtId="0" fontId="56" fillId="3" borderId="9" xfId="50" applyFont="1" applyFill="1" applyBorder="1" applyAlignment="1">
      <alignment horizontal="center" vertical="center" wrapText="1" readingOrder="2"/>
    </xf>
    <xf numFmtId="0" fontId="56" fillId="5" borderId="9" xfId="50" applyFont="1" applyFill="1" applyBorder="1" applyAlignment="1">
      <alignment horizontal="center" vertical="center" wrapText="1" readingOrder="2"/>
    </xf>
    <xf numFmtId="0" fontId="29" fillId="0" borderId="0" xfId="50" applyFont="1" applyAlignment="1">
      <alignment vertical="center" readingOrder="2"/>
    </xf>
    <xf numFmtId="0" fontId="29" fillId="0" borderId="0" xfId="50" applyFont="1"/>
    <xf numFmtId="0" fontId="30" fillId="2" borderId="0" xfId="50" applyFont="1" applyFill="1" applyAlignment="1">
      <alignment horizontal="left" vertical="center" indent="1" readingOrder="2"/>
    </xf>
    <xf numFmtId="0" fontId="29" fillId="2" borderId="0" xfId="50" applyFont="1" applyFill="1" applyAlignment="1">
      <alignment horizontal="right" vertical="center" readingOrder="2"/>
    </xf>
    <xf numFmtId="0" fontId="30" fillId="0" borderId="0" xfId="50" applyFont="1" applyAlignment="1">
      <alignment horizontal="left" indent="1"/>
    </xf>
    <xf numFmtId="0" fontId="29" fillId="0" borderId="0" xfId="50" applyFont="1" applyAlignment="1">
      <alignment horizontal="right"/>
    </xf>
    <xf numFmtId="0" fontId="30" fillId="0" borderId="0" xfId="50" applyFont="1" applyAlignment="1">
      <alignment horizontal="left" vertical="center" indent="1" readingOrder="2"/>
    </xf>
    <xf numFmtId="0" fontId="29" fillId="2" borderId="0" xfId="50" applyFont="1" applyFill="1" applyAlignment="1">
      <alignment horizontal="right"/>
    </xf>
    <xf numFmtId="0" fontId="29" fillId="2" borderId="0" xfId="50" applyFont="1" applyFill="1"/>
    <xf numFmtId="165" fontId="29" fillId="0" borderId="0" xfId="50" applyNumberFormat="1" applyFont="1" applyAlignment="1">
      <alignment horizontal="right"/>
    </xf>
    <xf numFmtId="165" fontId="30" fillId="0" borderId="0" xfId="50" applyNumberFormat="1" applyFont="1" applyAlignment="1">
      <alignment horizontal="right"/>
    </xf>
    <xf numFmtId="0" fontId="8" fillId="0" borderId="0" xfId="51"/>
    <xf numFmtId="0" fontId="27" fillId="0" borderId="0" xfId="51" applyFont="1" applyAlignment="1">
      <alignment vertical="center"/>
    </xf>
    <xf numFmtId="0" fontId="51" fillId="0" borderId="1" xfId="51" applyFont="1" applyBorder="1" applyAlignment="1">
      <alignment horizontal="right" vertical="center"/>
    </xf>
    <xf numFmtId="3" fontId="56" fillId="3" borderId="1" xfId="52" applyNumberFormat="1" applyFont="1" applyFill="1" applyBorder="1" applyAlignment="1">
      <alignment horizontal="right" vertical="center" wrapText="1" indent="1" readingOrder="1"/>
    </xf>
    <xf numFmtId="3" fontId="56" fillId="3" borderId="1" xfId="53" applyNumberFormat="1" applyFont="1" applyFill="1" applyBorder="1" applyAlignment="1">
      <alignment horizontal="center" vertical="center" wrapText="1" readingOrder="1"/>
    </xf>
    <xf numFmtId="3" fontId="56" fillId="5" borderId="1" xfId="52" applyNumberFormat="1" applyFont="1" applyFill="1" applyBorder="1" applyAlignment="1">
      <alignment horizontal="right" vertical="center" wrapText="1" indent="1" readingOrder="1"/>
    </xf>
    <xf numFmtId="3" fontId="56" fillId="5" borderId="1" xfId="53" applyNumberFormat="1" applyFont="1" applyFill="1" applyBorder="1" applyAlignment="1">
      <alignment horizontal="center" vertical="center" wrapText="1" readingOrder="1"/>
    </xf>
    <xf numFmtId="3" fontId="56" fillId="5" borderId="9" xfId="53" applyNumberFormat="1" applyFont="1" applyFill="1" applyBorder="1" applyAlignment="1">
      <alignment horizontal="center" vertical="center" wrapText="1" readingOrder="1"/>
    </xf>
    <xf numFmtId="3" fontId="8" fillId="0" borderId="0" xfId="51" applyNumberFormat="1"/>
    <xf numFmtId="0" fontId="8" fillId="0" borderId="0" xfId="54"/>
    <xf numFmtId="0" fontId="52" fillId="0" borderId="0" xfId="51" applyFont="1"/>
    <xf numFmtId="0" fontId="52" fillId="0" borderId="0" xfId="51" applyFont="1" applyAlignment="1">
      <alignment horizontal="right" readingOrder="2"/>
    </xf>
    <xf numFmtId="0" fontId="52" fillId="0" borderId="0" xfId="51" applyFont="1" applyAlignment="1">
      <alignment horizontal="right" vertical="center" readingOrder="2"/>
    </xf>
    <xf numFmtId="3" fontId="31" fillId="0" borderId="0" xfId="55" applyNumberFormat="1" applyFont="1"/>
    <xf numFmtId="0" fontId="31" fillId="0" borderId="0" xfId="55" applyFont="1" applyAlignment="1">
      <alignment horizontal="left" indent="1"/>
    </xf>
    <xf numFmtId="3" fontId="0" fillId="0" borderId="0" xfId="0" applyNumberFormat="1" applyAlignment="1">
      <alignment horizontal="center"/>
    </xf>
    <xf numFmtId="3" fontId="23" fillId="3" borderId="1" xfId="83" applyNumberFormat="1" applyFont="1" applyFill="1" applyBorder="1" applyAlignment="1">
      <alignment horizontal="center" vertical="center" wrapText="1" readingOrder="1"/>
    </xf>
    <xf numFmtId="3" fontId="23" fillId="5" borderId="1" xfId="83" applyNumberFormat="1" applyFont="1" applyFill="1" applyBorder="1" applyAlignment="1">
      <alignment horizontal="center" vertical="center" wrapText="1" readingOrder="1"/>
    </xf>
    <xf numFmtId="0" fontId="0" fillId="13" borderId="0" xfId="0" applyFill="1"/>
    <xf numFmtId="0" fontId="0" fillId="0" borderId="0" xfId="0" applyAlignment="1">
      <alignment horizontal="left"/>
    </xf>
    <xf numFmtId="3" fontId="23" fillId="3" borderId="1" xfId="0" applyNumberFormat="1" applyFont="1" applyFill="1" applyBorder="1" applyAlignment="1">
      <alignment horizontal="center" vertical="center" wrapText="1" readingOrder="1"/>
    </xf>
    <xf numFmtId="3" fontId="23" fillId="5" borderId="1" xfId="0" applyNumberFormat="1" applyFont="1" applyFill="1" applyBorder="1" applyAlignment="1">
      <alignment horizontal="center" vertical="center" wrapText="1" readingOrder="1"/>
    </xf>
    <xf numFmtId="3" fontId="68" fillId="4" borderId="6" xfId="3" applyNumberFormat="1" applyFont="1" applyFill="1" applyBorder="1" applyAlignment="1">
      <alignment horizontal="center" vertical="center" wrapText="1" shrinkToFit="1"/>
    </xf>
    <xf numFmtId="3" fontId="23" fillId="3" borderId="9" xfId="0" applyNumberFormat="1" applyFont="1" applyFill="1" applyBorder="1" applyAlignment="1">
      <alignment horizontal="center" vertical="center" wrapText="1" readingOrder="1"/>
    </xf>
    <xf numFmtId="3" fontId="23" fillId="5" borderId="9" xfId="0" applyNumberFormat="1" applyFont="1" applyFill="1" applyBorder="1" applyAlignment="1">
      <alignment horizontal="center" vertical="center" wrapText="1" readingOrder="1"/>
    </xf>
    <xf numFmtId="3" fontId="68" fillId="4" borderId="9" xfId="3" applyNumberFormat="1" applyFont="1" applyFill="1" applyBorder="1" applyAlignment="1">
      <alignment horizontal="center" vertical="center" wrapText="1" shrinkToFit="1"/>
    </xf>
    <xf numFmtId="3" fontId="23" fillId="3" borderId="9" xfId="2" applyNumberFormat="1" applyFont="1" applyFill="1" applyBorder="1" applyAlignment="1">
      <alignment horizontal="center" vertical="center" wrapText="1" readingOrder="1"/>
    </xf>
    <xf numFmtId="3" fontId="23" fillId="5" borderId="9" xfId="2" applyNumberFormat="1" applyFont="1" applyFill="1" applyBorder="1" applyAlignment="1">
      <alignment horizontal="center" vertical="center" wrapText="1" readingOrder="1"/>
    </xf>
    <xf numFmtId="0" fontId="38" fillId="4" borderId="9" xfId="3" applyFont="1" applyFill="1" applyBorder="1" applyAlignment="1">
      <alignment horizontal="right" vertical="center" wrapText="1" indent="1" shrinkToFit="1"/>
    </xf>
    <xf numFmtId="0" fontId="38" fillId="4" borderId="1" xfId="3" applyFont="1" applyFill="1" applyBorder="1" applyAlignment="1">
      <alignment horizontal="right" vertical="center" wrapText="1" indent="1" shrinkToFit="1"/>
    </xf>
    <xf numFmtId="0" fontId="37" fillId="2" borderId="0" xfId="2" applyFont="1" applyFill="1" applyAlignment="1">
      <alignment horizontal="center" vertical="center" wrapText="1"/>
    </xf>
    <xf numFmtId="0" fontId="37" fillId="2" borderId="15" xfId="2" applyFont="1" applyFill="1" applyBorder="1" applyAlignment="1">
      <alignment horizontal="center" vertical="center" wrapText="1"/>
    </xf>
    <xf numFmtId="0" fontId="38" fillId="4" borderId="13" xfId="3" applyFont="1" applyFill="1" applyBorder="1" applyAlignment="1">
      <alignment horizontal="right" vertical="center" wrapText="1" indent="1" shrinkToFit="1"/>
    </xf>
    <xf numFmtId="0" fontId="38" fillId="4" borderId="11" xfId="3" applyFont="1" applyFill="1" applyBorder="1" applyAlignment="1">
      <alignment horizontal="right" vertical="center" wrapText="1" indent="1" shrinkToFit="1"/>
    </xf>
    <xf numFmtId="0" fontId="38" fillId="4" borderId="10" xfId="3" applyFont="1" applyFill="1" applyBorder="1" applyAlignment="1">
      <alignment horizontal="right" vertical="center" wrapText="1" indent="1" shrinkToFit="1"/>
    </xf>
    <xf numFmtId="0" fontId="42" fillId="0" borderId="19" xfId="0" applyFont="1" applyBorder="1" applyAlignment="1">
      <alignment horizontal="center"/>
    </xf>
    <xf numFmtId="0" fontId="42" fillId="0" borderId="15" xfId="0" applyFont="1" applyBorder="1" applyAlignment="1">
      <alignment horizontal="center"/>
    </xf>
    <xf numFmtId="0" fontId="42" fillId="0" borderId="20" xfId="0" applyFont="1" applyBorder="1" applyAlignment="1">
      <alignment horizontal="center"/>
    </xf>
    <xf numFmtId="0" fontId="42" fillId="0" borderId="17" xfId="0" quotePrefix="1" applyFont="1" applyBorder="1" applyAlignment="1">
      <alignment horizontal="right" vertical="top" readingOrder="2"/>
    </xf>
    <xf numFmtId="0" fontId="42" fillId="0" borderId="0" xfId="0" quotePrefix="1" applyFont="1" applyAlignment="1">
      <alignment horizontal="right" vertical="top" readingOrder="2"/>
    </xf>
    <xf numFmtId="0" fontId="42" fillId="0" borderId="18" xfId="0" quotePrefix="1" applyFont="1" applyBorder="1" applyAlignment="1">
      <alignment horizontal="right" vertical="top" readingOrder="2"/>
    </xf>
    <xf numFmtId="0" fontId="43" fillId="2" borderId="17" xfId="2" applyFont="1" applyFill="1" applyBorder="1" applyAlignment="1">
      <alignment horizontal="right" vertical="center" wrapText="1"/>
    </xf>
    <xf numFmtId="0" fontId="43" fillId="2" borderId="0" xfId="2" applyFont="1" applyFill="1" applyAlignment="1">
      <alignment horizontal="right" vertical="center" wrapText="1"/>
    </xf>
    <xf numFmtId="0" fontId="43" fillId="2" borderId="18" xfId="2" applyFont="1" applyFill="1" applyBorder="1" applyAlignment="1">
      <alignment horizontal="right" vertical="center" wrapText="1"/>
    </xf>
    <xf numFmtId="0" fontId="42" fillId="0" borderId="17" xfId="0" applyFont="1" applyBorder="1" applyAlignment="1">
      <alignment horizontal="right" vertical="top" wrapText="1"/>
    </xf>
    <xf numFmtId="0" fontId="42" fillId="0" borderId="0" xfId="0" applyFont="1" applyAlignment="1">
      <alignment horizontal="right" vertical="top" wrapText="1"/>
    </xf>
    <xf numFmtId="0" fontId="42" fillId="0" borderId="18" xfId="0" applyFont="1" applyBorder="1" applyAlignment="1">
      <alignment horizontal="right" vertical="top" wrapText="1"/>
    </xf>
    <xf numFmtId="0" fontId="42" fillId="0" borderId="17" xfId="0" quotePrefix="1" applyFont="1" applyBorder="1" applyAlignment="1">
      <alignment horizontal="right" vertical="center" wrapText="1" indent="3" readingOrder="2"/>
    </xf>
    <xf numFmtId="0" fontId="42" fillId="0" borderId="0" xfId="0" quotePrefix="1" applyFont="1" applyAlignment="1">
      <alignment horizontal="right" vertical="center" wrapText="1" indent="3" readingOrder="2"/>
    </xf>
    <xf numFmtId="0" fontId="42" fillId="0" borderId="18" xfId="0" quotePrefix="1" applyFont="1" applyBorder="1" applyAlignment="1">
      <alignment horizontal="right" vertical="center" wrapText="1" indent="3" readingOrder="2"/>
    </xf>
    <xf numFmtId="0" fontId="42" fillId="0" borderId="17" xfId="0" applyFont="1" applyBorder="1" applyAlignment="1">
      <alignment horizontal="right"/>
    </xf>
    <xf numFmtId="0" fontId="42" fillId="0" borderId="0" xfId="0" applyFont="1" applyAlignment="1">
      <alignment horizontal="right"/>
    </xf>
    <xf numFmtId="0" fontId="42" fillId="0" borderId="18" xfId="0" applyFont="1" applyBorder="1" applyAlignment="1">
      <alignment horizontal="right"/>
    </xf>
    <xf numFmtId="0" fontId="62" fillId="2" borderId="17" xfId="2" applyFont="1" applyFill="1" applyBorder="1" applyAlignment="1">
      <alignment horizontal="right" vertical="center" wrapText="1"/>
    </xf>
    <xf numFmtId="0" fontId="62" fillId="2" borderId="0" xfId="2" applyFont="1" applyFill="1" applyAlignment="1">
      <alignment horizontal="right" vertical="center" wrapText="1"/>
    </xf>
    <xf numFmtId="0" fontId="40" fillId="0" borderId="0" xfId="0" applyFont="1" applyAlignment="1">
      <alignment vertical="top"/>
    </xf>
    <xf numFmtId="0" fontId="37" fillId="7" borderId="0" xfId="2" applyFont="1" applyFill="1" applyAlignment="1">
      <alignment horizontal="center" vertical="center" wrapText="1"/>
    </xf>
    <xf numFmtId="0" fontId="53" fillId="2" borderId="17" xfId="2" applyFont="1" applyFill="1" applyBorder="1" applyAlignment="1">
      <alignment horizontal="right" vertical="center" wrapText="1"/>
    </xf>
    <xf numFmtId="0" fontId="42" fillId="0" borderId="0" xfId="0" applyFont="1"/>
    <xf numFmtId="0" fontId="42" fillId="0" borderId="0" xfId="0" applyFont="1" applyAlignment="1">
      <alignment vertical="top"/>
    </xf>
    <xf numFmtId="0" fontId="42" fillId="2" borderId="0" xfId="0" applyFont="1" applyFill="1" applyAlignment="1">
      <alignment vertical="top"/>
    </xf>
    <xf numFmtId="0" fontId="29" fillId="2" borderId="0" xfId="50" applyFont="1" applyFill="1" applyAlignment="1">
      <alignment horizontal="left" vertical="center"/>
    </xf>
    <xf numFmtId="0" fontId="28" fillId="0" borderId="0" xfId="50" applyFont="1" applyAlignment="1">
      <alignment horizontal="center" vertical="center"/>
    </xf>
    <xf numFmtId="0" fontId="44" fillId="0" borderId="0" xfId="50" applyFont="1" applyAlignment="1">
      <alignment horizontal="center" vertical="center"/>
    </xf>
    <xf numFmtId="0" fontId="55" fillId="4" borderId="14" xfId="3" applyFont="1" applyFill="1" applyBorder="1" applyAlignment="1">
      <alignment horizontal="center" wrapText="1" shrinkToFit="1"/>
    </xf>
    <xf numFmtId="0" fontId="55" fillId="4" borderId="22" xfId="3" applyFont="1" applyFill="1" applyBorder="1" applyAlignment="1">
      <alignment horizontal="center" wrapText="1" shrinkToFit="1"/>
    </xf>
    <xf numFmtId="0" fontId="55" fillId="4" borderId="7" xfId="3" applyFont="1" applyFill="1" applyBorder="1" applyAlignment="1">
      <alignment horizontal="center" wrapText="1" shrinkToFit="1"/>
    </xf>
    <xf numFmtId="0" fontId="55" fillId="4" borderId="2" xfId="3" applyFont="1" applyFill="1" applyBorder="1" applyAlignment="1">
      <alignment horizontal="center" vertical="center" wrapText="1" shrinkToFit="1"/>
    </xf>
    <xf numFmtId="0" fontId="55" fillId="4" borderId="7" xfId="3" applyFont="1" applyFill="1" applyBorder="1" applyAlignment="1">
      <alignment horizontal="center" vertical="center" wrapText="1" shrinkToFit="1"/>
    </xf>
    <xf numFmtId="0" fontId="55" fillId="4" borderId="4" xfId="3" applyFont="1" applyFill="1" applyBorder="1" applyAlignment="1">
      <alignment horizontal="center" vertical="center" wrapText="1" shrinkToFit="1"/>
    </xf>
    <xf numFmtId="0" fontId="55" fillId="4" borderId="3" xfId="3" applyFont="1" applyFill="1" applyBorder="1" applyAlignment="1">
      <alignment horizontal="center" vertical="center" wrapText="1" shrinkToFit="1"/>
    </xf>
    <xf numFmtId="0" fontId="29" fillId="2" borderId="0" xfId="50" applyFont="1" applyFill="1" applyAlignment="1">
      <alignment horizontal="right" vertical="center" readingOrder="2"/>
    </xf>
    <xf numFmtId="0" fontId="29" fillId="2" borderId="0" xfId="50" applyFont="1" applyFill="1" applyAlignment="1">
      <alignment horizontal="center" vertical="center"/>
    </xf>
    <xf numFmtId="0" fontId="55" fillId="4" borderId="9" xfId="3" applyFont="1" applyFill="1" applyBorder="1" applyAlignment="1">
      <alignment horizontal="center" vertical="center" wrapText="1" shrinkToFit="1"/>
    </xf>
    <xf numFmtId="0" fontId="63" fillId="0" borderId="0" xfId="0" applyFont="1" applyAlignment="1">
      <alignment horizontal="center" vertical="center" wrapText="1" readingOrder="1"/>
    </xf>
    <xf numFmtId="0" fontId="53" fillId="0" borderId="0" xfId="0" applyFont="1" applyAlignment="1">
      <alignment horizontal="center" vertical="center" wrapText="1" readingOrder="2"/>
    </xf>
    <xf numFmtId="0" fontId="40" fillId="0" borderId="0" xfId="1" applyFont="1" applyAlignment="1">
      <alignment readingOrder="2"/>
    </xf>
    <xf numFmtId="0" fontId="55" fillId="4" borderId="26" xfId="3" applyFont="1" applyFill="1" applyBorder="1" applyAlignment="1">
      <alignment horizontal="center" vertical="center" wrapText="1" shrinkToFit="1"/>
    </xf>
    <xf numFmtId="0" fontId="55" fillId="4" borderId="27" xfId="3" applyFont="1" applyFill="1" applyBorder="1" applyAlignment="1">
      <alignment horizontal="center" vertical="center" wrapText="1" shrinkToFit="1"/>
    </xf>
    <xf numFmtId="0" fontId="55" fillId="4" borderId="5" xfId="3" applyFont="1" applyFill="1" applyBorder="1" applyAlignment="1">
      <alignment horizontal="center" vertical="center" wrapText="1" shrinkToFit="1"/>
    </xf>
    <xf numFmtId="0" fontId="55" fillId="4" borderId="14" xfId="3" applyFont="1" applyFill="1" applyBorder="1" applyAlignment="1">
      <alignment horizontal="center" vertical="center" wrapText="1" shrinkToFit="1"/>
    </xf>
    <xf numFmtId="0" fontId="28" fillId="0" borderId="0" xfId="48" applyFont="1" applyAlignment="1">
      <alignment horizontal="center" vertical="center"/>
    </xf>
    <xf numFmtId="0" fontId="57" fillId="0" borderId="0" xfId="48" applyFont="1" applyAlignment="1">
      <alignment horizontal="center" vertical="center" readingOrder="2"/>
    </xf>
    <xf numFmtId="0" fontId="29" fillId="2" borderId="0" xfId="48" applyFont="1" applyFill="1" applyAlignment="1">
      <alignment horizontal="center" vertical="center"/>
    </xf>
    <xf numFmtId="0" fontId="57" fillId="0" borderId="0" xfId="48" applyFont="1" applyAlignment="1">
      <alignment horizontal="center" vertical="center"/>
    </xf>
    <xf numFmtId="0" fontId="52" fillId="0" borderId="0" xfId="37" applyFont="1" applyAlignment="1">
      <alignment horizontal="right" vertical="center" indent="1"/>
    </xf>
    <xf numFmtId="0" fontId="31" fillId="0" borderId="0" xfId="37" applyFont="1" applyAlignment="1">
      <alignment horizontal="left" indent="1"/>
    </xf>
    <xf numFmtId="0" fontId="22" fillId="0" borderId="0" xfId="0" applyFont="1" applyAlignment="1">
      <alignment horizontal="right" vertical="center" wrapText="1" indent="1" readingOrder="2"/>
    </xf>
    <xf numFmtId="0" fontId="29" fillId="2" borderId="0" xfId="37" applyFont="1" applyFill="1" applyAlignment="1">
      <alignment horizontal="center" vertical="center"/>
    </xf>
    <xf numFmtId="0" fontId="28" fillId="0" borderId="0" xfId="37" applyFont="1" applyAlignment="1">
      <alignment horizontal="center" vertical="center"/>
    </xf>
    <xf numFmtId="0" fontId="57" fillId="0" borderId="0" xfId="37" applyFont="1" applyAlignment="1">
      <alignment horizontal="center" vertical="center" readingOrder="2"/>
    </xf>
    <xf numFmtId="0" fontId="54" fillId="0" borderId="0" xfId="39" applyFont="1" applyAlignment="1">
      <alignment horizontal="center" vertical="center"/>
    </xf>
    <xf numFmtId="0" fontId="57" fillId="0" borderId="0" xfId="39" applyFont="1" applyAlignment="1">
      <alignment horizontal="center" vertical="center" readingOrder="2"/>
    </xf>
    <xf numFmtId="0" fontId="55" fillId="4" borderId="1" xfId="3" applyFont="1" applyFill="1" applyBorder="1" applyAlignment="1">
      <alignment horizontal="center" vertical="center" wrapText="1" shrinkToFit="1"/>
    </xf>
    <xf numFmtId="0" fontId="55" fillId="4" borderId="13" xfId="3" applyFont="1" applyFill="1" applyBorder="1" applyAlignment="1">
      <alignment horizontal="center" vertical="center" wrapText="1" shrinkToFit="1"/>
    </xf>
    <xf numFmtId="0" fontId="55" fillId="4" borderId="8" xfId="3" applyFont="1" applyFill="1" applyBorder="1" applyAlignment="1">
      <alignment horizontal="center" vertical="center" wrapText="1" shrinkToFit="1"/>
    </xf>
    <xf numFmtId="0" fontId="31" fillId="0" borderId="0" xfId="39" applyFont="1" applyAlignment="1">
      <alignment horizontal="left" indent="1"/>
    </xf>
    <xf numFmtId="0" fontId="28" fillId="0" borderId="0" xfId="40" applyFont="1" applyAlignment="1">
      <alignment horizontal="center" vertical="center"/>
    </xf>
    <xf numFmtId="0" fontId="57" fillId="0" borderId="0" xfId="40" applyFont="1" applyAlignment="1">
      <alignment horizontal="center" vertical="center"/>
    </xf>
    <xf numFmtId="0" fontId="57" fillId="0" borderId="0" xfId="37" applyFont="1" applyAlignment="1">
      <alignment horizontal="center" vertical="center"/>
    </xf>
    <xf numFmtId="0" fontId="28" fillId="0" borderId="0" xfId="41" applyFont="1" applyAlignment="1">
      <alignment horizontal="center" vertical="center"/>
    </xf>
    <xf numFmtId="0" fontId="57" fillId="0" borderId="0" xfId="41" applyFont="1" applyAlignment="1">
      <alignment horizontal="center" vertical="center" readingOrder="2"/>
    </xf>
    <xf numFmtId="0" fontId="55" fillId="4" borderId="22" xfId="3" applyFont="1" applyFill="1" applyBorder="1" applyAlignment="1">
      <alignment horizontal="center" vertical="center" wrapText="1" shrinkToFit="1"/>
    </xf>
    <xf numFmtId="0" fontId="29" fillId="2" borderId="0" xfId="42" applyFont="1" applyFill="1" applyAlignment="1">
      <alignment horizontal="center" vertical="center"/>
    </xf>
    <xf numFmtId="0" fontId="28" fillId="0" borderId="0" xfId="42" applyFont="1" applyAlignment="1">
      <alignment horizontal="center" vertical="center"/>
    </xf>
    <xf numFmtId="0" fontId="53" fillId="2" borderId="0" xfId="42" applyFont="1" applyFill="1" applyAlignment="1">
      <alignment horizontal="center" vertical="center" readingOrder="2"/>
    </xf>
    <xf numFmtId="0" fontId="57" fillId="2" borderId="0" xfId="42" applyFont="1" applyFill="1" applyAlignment="1">
      <alignment horizontal="center" vertical="center" readingOrder="2"/>
    </xf>
    <xf numFmtId="0" fontId="22" fillId="0" borderId="0" xfId="0" applyFont="1" applyAlignment="1">
      <alignment horizontal="right" vertical="center" wrapText="1" readingOrder="2"/>
    </xf>
    <xf numFmtId="0" fontId="29" fillId="2" borderId="0" xfId="43" applyFont="1" applyFill="1" applyAlignment="1">
      <alignment horizontal="center" vertical="center"/>
    </xf>
    <xf numFmtId="0" fontId="28" fillId="0" borderId="0" xfId="43" applyFont="1" applyAlignment="1">
      <alignment horizontal="center" vertical="center"/>
    </xf>
    <xf numFmtId="0" fontId="57" fillId="0" borderId="0" xfId="43" applyFont="1" applyAlignment="1">
      <alignment horizontal="center" vertical="center" readingOrder="2"/>
    </xf>
    <xf numFmtId="0" fontId="29" fillId="2" borderId="0" xfId="51" applyFont="1" applyFill="1" applyAlignment="1">
      <alignment horizontal="center" vertical="center"/>
    </xf>
    <xf numFmtId="0" fontId="28" fillId="0" borderId="0" xfId="51" applyFont="1" applyAlignment="1">
      <alignment horizontal="center" vertical="center"/>
    </xf>
    <xf numFmtId="0" fontId="57" fillId="0" borderId="0" xfId="51" applyFont="1" applyAlignment="1">
      <alignment horizontal="center" vertical="center"/>
    </xf>
    <xf numFmtId="0" fontId="29" fillId="2" borderId="0" xfId="49" applyFont="1" applyFill="1" applyAlignment="1">
      <alignment horizontal="center" vertical="center" wrapText="1"/>
    </xf>
    <xf numFmtId="0" fontId="28" fillId="0" borderId="0" xfId="49" applyFont="1" applyAlignment="1">
      <alignment horizontal="center" vertical="center"/>
    </xf>
    <xf numFmtId="0" fontId="57" fillId="0" borderId="0" xfId="49" applyFont="1" applyAlignment="1">
      <alignment horizontal="center" vertical="center" readingOrder="2"/>
    </xf>
  </cellXfs>
  <cellStyles count="270">
    <cellStyle name="Accent1 2" xfId="126" xr:uid="{46F93DA6-7CD5-4B62-8073-D446E9FFDC54}"/>
    <cellStyle name="Comma 2" xfId="11" xr:uid="{00000000-0005-0000-0000-000000000000}"/>
    <cellStyle name="Comma 2 2" xfId="22" xr:uid="{00000000-0005-0000-0000-000001000000}"/>
    <cellStyle name="Comma 2 2 2" xfId="122" xr:uid="{E43F0CEC-BE02-4CF4-8F3B-F044F8737B50}"/>
    <cellStyle name="Comma 2 3" xfId="74" xr:uid="{11462724-3481-467F-ACEF-124C16AD204F}"/>
    <cellStyle name="Comma 3" xfId="21" xr:uid="{00000000-0005-0000-0000-000002000000}"/>
    <cellStyle name="Comma 3 2" xfId="76" xr:uid="{E9810DA2-70FA-4F62-AE98-FB6976023F16}"/>
    <cellStyle name="Comma 3 2 2" xfId="111" xr:uid="{83B5765D-8923-4E34-8237-348489BD53CC}"/>
    <cellStyle name="Comma 3 2 3" xfId="178" xr:uid="{A898AD4A-9941-46F4-96A8-20AC4A26E3CB}"/>
    <cellStyle name="Comma 3 2 4" xfId="210" xr:uid="{0A9045DB-C7E2-442F-BAF1-4B8E342E5EDC}"/>
    <cellStyle name="Comma 3 3" xfId="94" xr:uid="{23182B01-2BA6-456D-A38C-E5C51B497732}"/>
    <cellStyle name="Comma 3 4" xfId="194" xr:uid="{5FDA48DC-7351-41B4-A64E-5E759327C317}"/>
    <cellStyle name="Comma 3 5" xfId="234" xr:uid="{987E614A-DAC6-4FF8-9001-AFEB6694B685}"/>
    <cellStyle name="Comma 4" xfId="64" xr:uid="{233E8A33-ED62-483B-ABC5-93B736EB14E9}"/>
    <cellStyle name="Comma 4 2" xfId="103" xr:uid="{715A42E0-8CA4-48AD-882D-88C15A0537B1}"/>
    <cellStyle name="Normal" xfId="0" builtinId="0"/>
    <cellStyle name="Normal 2" xfId="5" xr:uid="{00000000-0005-0000-0000-000004000000}"/>
    <cellStyle name="Normal 2 2" xfId="3" xr:uid="{00000000-0005-0000-0000-000005000000}"/>
    <cellStyle name="Normal 2 3" xfId="125" xr:uid="{632F27C4-0970-4684-88BA-9A509C4CBD4F}"/>
    <cellStyle name="Normal 3" xfId="8" xr:uid="{00000000-0005-0000-0000-000006000000}"/>
    <cellStyle name="Normal 3 2" xfId="225" xr:uid="{AF4E69BD-EAC8-46A6-B657-26E15975E67B}"/>
    <cellStyle name="Normal 3 2 2" xfId="229" xr:uid="{E43212E2-1D57-494F-AC12-EFFC59CC024A}"/>
    <cellStyle name="Normal 3 3" xfId="120" xr:uid="{6C83261E-6B00-492B-8197-1E7928C1CBC9}"/>
    <cellStyle name="Normal 3 3 2" xfId="227" xr:uid="{F1BC8F41-F369-4F9D-A9B4-423AE9937423}"/>
    <cellStyle name="Normal 3 4" xfId="223" xr:uid="{07149DE3-3BB9-49B9-B612-C5ACF0ABE261}"/>
    <cellStyle name="Normal 4" xfId="9" xr:uid="{00000000-0005-0000-0000-000007000000}"/>
    <cellStyle name="Normal 4 2" xfId="23" xr:uid="{00000000-0005-0000-0000-000008000000}"/>
    <cellStyle name="Normal 5" xfId="60" xr:uid="{C74950AE-2D68-455E-8363-4704A72A37EB}"/>
    <cellStyle name="Normal 5 2" xfId="117" xr:uid="{2A48D50D-645C-4020-BFF6-7D639FBD6FFD}"/>
    <cellStyle name="Normal 5 3" xfId="167" xr:uid="{D996364C-A7FA-4A13-803C-B84168BDDD5D}"/>
    <cellStyle name="Normal 5 4" xfId="216" xr:uid="{717F3AEB-B645-4BFC-85E6-BC77839E953F}"/>
    <cellStyle name="Normal 6" xfId="83" xr:uid="{487BFFDB-8AEE-451D-8225-CDE9436BFFA0}"/>
    <cellStyle name="Normal 6 2" xfId="268" xr:uid="{92BACC8C-4109-4826-9867-ED812A7E083A}"/>
    <cellStyle name="ارتباط تشعبي 2" xfId="4" xr:uid="{00000000-0005-0000-0000-000009000000}"/>
    <cellStyle name="خلية تدقيق 2" xfId="26" xr:uid="{00000000-0005-0000-0000-00000A000000}"/>
    <cellStyle name="عادي 2" xfId="1" xr:uid="{00000000-0005-0000-0000-00000B000000}"/>
    <cellStyle name="عادي 2 2" xfId="2" xr:uid="{00000000-0005-0000-0000-00000C000000}"/>
    <cellStyle name="عادي 2 2 10" xfId="82" xr:uid="{81BCCD50-4D46-4B1F-A0A1-6F4AE71E9051}"/>
    <cellStyle name="عادي 2 2 11" xfId="84" xr:uid="{BAACB088-BAA2-4821-9C4C-B6D532707BF8}"/>
    <cellStyle name="عادي 2 2 12" xfId="127" xr:uid="{607671B1-8324-48B5-8380-80C767449727}"/>
    <cellStyle name="عادي 2 2 13" xfId="184" xr:uid="{B4353347-5B9A-4B5A-8DE6-1E06900E61AD}"/>
    <cellStyle name="عادي 2 2 14" xfId="221" xr:uid="{9D186759-40A7-4EAB-9ACA-49837EDEF449}"/>
    <cellStyle name="عادي 2 2 2" xfId="16" xr:uid="{00000000-0005-0000-0000-00000D000000}"/>
    <cellStyle name="عادي 2 2 2 10" xfId="186" xr:uid="{388444D2-1286-45D0-9511-C9C15E58921B}"/>
    <cellStyle name="عادي 2 2 2 11" xfId="224" xr:uid="{81CAE823-8D8F-4F6D-AECC-D80104E1ADC1}"/>
    <cellStyle name="عادي 2 2 2 2" xfId="25" xr:uid="{00000000-0005-0000-0000-00000E000000}"/>
    <cellStyle name="عادي 2 2 2 2 2" xfId="102" xr:uid="{1F644C07-14DB-4C3F-B5AB-7BB32BD845DE}"/>
    <cellStyle name="عادي 2 2 2 2 3" xfId="135" xr:uid="{A51E2241-C35D-4952-8054-9FF558BFD73C}"/>
    <cellStyle name="عادي 2 2 2 2 4" xfId="202" xr:uid="{6F068690-2911-473B-B461-264432B5ED16}"/>
    <cellStyle name="عادي 2 2 2 2 5" xfId="228" xr:uid="{1E1CA487-116C-43B3-9978-B4E32A1FEF0A}"/>
    <cellStyle name="عادي 2 2 2 3" xfId="29" xr:uid="{8B695DB8-A670-4ABA-8FBE-F647B74B9F52}"/>
    <cellStyle name="عادي 2 2 2 3 2" xfId="46" xr:uid="{75EC50D7-990A-4250-B74F-CEB5B7D77206}"/>
    <cellStyle name="عادي 2 2 2 3 2 2" xfId="54" xr:uid="{6554E078-4581-4BD9-9D6B-682E25E29B74}"/>
    <cellStyle name="عادي 2 2 2 3 2 2 2" xfId="79" xr:uid="{3BF49634-95C1-4178-B266-3B24CF00BBCD}"/>
    <cellStyle name="عادي 2 2 2 3 2 2 2 2" xfId="114" xr:uid="{553351FA-E511-43CC-B839-60F057FA8693}"/>
    <cellStyle name="عادي 2 2 2 3 2 2 2 3" xfId="181" xr:uid="{C57BF504-AA8F-4EBB-9AB2-6A226173EBCB}"/>
    <cellStyle name="عادي 2 2 2 3 2 2 2 4" xfId="213" xr:uid="{92BFC70C-4EC9-44CE-A169-6D7DD476AFAF}"/>
    <cellStyle name="عادي 2 2 2 3 2 2 3" xfId="97" xr:uid="{FB76856A-7F1B-4045-A419-61E140F193E0}"/>
    <cellStyle name="عادي 2 2 2 3 2 2 4" xfId="161" xr:uid="{235065F2-89C6-4821-B211-86C8FBB67365}"/>
    <cellStyle name="عادي 2 2 2 3 2 2 5" xfId="197" xr:uid="{52667A63-0E7F-430C-82AB-24B53AB22B57}"/>
    <cellStyle name="عادي 2 2 2 3 2 3" xfId="70" xr:uid="{000BBB3C-ACA6-4E6D-9C80-1DBDD3D24F8D}"/>
    <cellStyle name="عادي 2 2 2 3 2 3 2" xfId="109" xr:uid="{433D6B55-BDD1-48FA-A11B-EAC1A88D19BE}"/>
    <cellStyle name="عادي 2 2 2 3 2 3 3" xfId="176" xr:uid="{7B8F353F-460B-4E40-B32F-DD24E79CEEF4}"/>
    <cellStyle name="عادي 2 2 2 3 2 3 4" xfId="208" xr:uid="{D30D070C-2823-4430-9BE1-BE425BCB2CD6}"/>
    <cellStyle name="عادي 2 2 2 3 2 4" xfId="92" xr:uid="{82312777-32A9-463F-A076-54AC60B61990}"/>
    <cellStyle name="عادي 2 2 2 3 2 5" xfId="153" xr:uid="{0C035D14-286F-4EDE-A732-16BDFFF85D1D}"/>
    <cellStyle name="عادي 2 2 2 3 2 6" xfId="192" xr:uid="{C39E2C78-4B8F-402E-92A2-59213B995326}"/>
    <cellStyle name="عادي 2 2 2 3 3" xfId="138" xr:uid="{68499DFE-C631-4CA8-82F9-5FC9F0CBB1DB}"/>
    <cellStyle name="عادي 2 2 2 3 4" xfId="243" xr:uid="{5498F73E-4297-4AC8-84C3-6B19D0FEF274}"/>
    <cellStyle name="عادي 2 2 2 4" xfId="35" xr:uid="{A73E6593-C617-4041-8031-C75F5EA91620}"/>
    <cellStyle name="عادي 2 2 2 4 2" xfId="45" xr:uid="{4333F299-5A01-4E29-AB72-D3CFC3540245}"/>
    <cellStyle name="عادي 2 2 2 4 2 2" xfId="53" xr:uid="{DBD17BB8-C8D1-4B20-8DEA-5AB20D510370}"/>
    <cellStyle name="عادي 2 2 2 4 2 2 2" xfId="80" xr:uid="{87276866-F52A-47DA-A386-975EE43A5ACF}"/>
    <cellStyle name="عادي 2 2 2 4 2 2 2 2" xfId="115" xr:uid="{C9C95C28-020A-41BB-8BE9-5EA0802A640A}"/>
    <cellStyle name="عادي 2 2 2 4 2 2 2 3" xfId="182" xr:uid="{EA77B68E-F3D0-400E-85FC-863B1FA8369C}"/>
    <cellStyle name="عادي 2 2 2 4 2 2 2 4" xfId="214" xr:uid="{D3F9C596-BDA8-4012-B825-784268AAAAA6}"/>
    <cellStyle name="عادي 2 2 2 4 2 2 3" xfId="98" xr:uid="{DFC53B3A-2E10-4A69-A722-4DBD4D7A4ACE}"/>
    <cellStyle name="عادي 2 2 2 4 2 2 4" xfId="160" xr:uid="{149140EC-E81A-4849-BA03-0EFF0E63271D}"/>
    <cellStyle name="عادي 2 2 2 4 2 2 5" xfId="198" xr:uid="{2082B4F0-9E2A-493A-9273-33B8A96713B4}"/>
    <cellStyle name="عادي 2 2 2 4 2 2 6" xfId="269" xr:uid="{2ABBCA8D-D4CB-4481-B19D-1099FF29DB06}"/>
    <cellStyle name="عادي 2 2 2 4 2 3" xfId="67" xr:uid="{9D309213-C755-44E8-9F2E-242A1BBCF0CB}"/>
    <cellStyle name="عادي 2 2 2 4 2 3 2" xfId="106" xr:uid="{67E62D2C-BBE7-4575-884B-5615429E32EF}"/>
    <cellStyle name="عادي 2 2 2 4 2 3 3" xfId="173" xr:uid="{23F1E834-010E-4CF9-BB46-E5502D7DEF7C}"/>
    <cellStyle name="عادي 2 2 2 4 2 3 4" xfId="205" xr:uid="{411124F2-8C59-4C2C-8499-C8F5A78FCE29}"/>
    <cellStyle name="عادي 2 2 2 4 2 4" xfId="89" xr:uid="{D603237B-FC73-4C39-B003-F77EB789C043}"/>
    <cellStyle name="عادي 2 2 2 4 2 5" xfId="152" xr:uid="{AA4F2BD1-20E2-44F8-AA47-49A0571B5A98}"/>
    <cellStyle name="عادي 2 2 2 4 2 6" xfId="189" xr:uid="{BF544754-2D95-4B6D-8FA5-70787628B606}"/>
    <cellStyle name="عادي 2 2 2 4 3" xfId="143" xr:uid="{E84E6B2F-7EA9-40B1-ABE9-F813542951B2}"/>
    <cellStyle name="عادي 2 2 2 5" xfId="37" xr:uid="{23E5560A-A9E0-441D-96D8-7224B79C11FA}"/>
    <cellStyle name="عادي 2 2 2 5 2" xfId="69" xr:uid="{0EFC39C5-DB94-4C9A-ABE1-E95371884713}"/>
    <cellStyle name="عادي 2 2 2 5 2 2" xfId="108" xr:uid="{C5063E3B-07C9-41E0-B493-E87EE506A967}"/>
    <cellStyle name="عادي 2 2 2 5 2 3" xfId="175" xr:uid="{9CAD2D67-6CAB-4BAB-B013-34D23F8F0282}"/>
    <cellStyle name="عادي 2 2 2 5 2 4" xfId="207" xr:uid="{70EB3EE9-3786-42C6-ADFF-91EDDCBC28FE}"/>
    <cellStyle name="عادي 2 2 2 5 3" xfId="91" xr:uid="{E040E96C-5108-4431-886F-AA92B77E0953}"/>
    <cellStyle name="عادي 2 2 2 5 4" xfId="144" xr:uid="{06BEF219-5A8C-4D81-8EC7-DA6A0B3CFC2F}"/>
    <cellStyle name="عادي 2 2 2 5 5" xfId="191" xr:uid="{F1A67EF4-2967-4AC3-B6E6-6BF9AE62DE5A}"/>
    <cellStyle name="عادي 2 2 2 5 6" xfId="264" xr:uid="{EFC5EB1E-A636-45A3-84CA-F4BDA0577AD8}"/>
    <cellStyle name="عادي 2 2 2 6" xfId="43" xr:uid="{91025912-1FC1-4E82-AEBC-5E0013409210}"/>
    <cellStyle name="عادي 2 2 2 6 2" xfId="49" xr:uid="{708A7A04-A14D-4757-9B4F-852A7028290F}"/>
    <cellStyle name="عادي 2 2 2 6 2 2" xfId="81" xr:uid="{970C4263-F3C8-4151-A4A9-305E5F787698}"/>
    <cellStyle name="عادي 2 2 2 6 2 2 2" xfId="116" xr:uid="{D3848234-0D78-48CF-A101-E5E7368A6090}"/>
    <cellStyle name="عادي 2 2 2 6 2 2 3" xfId="183" xr:uid="{63872462-A361-40F8-98C4-72EE5B561314}"/>
    <cellStyle name="عادي 2 2 2 6 2 2 4" xfId="215" xr:uid="{D501BB6D-8440-4E47-9005-B3EDA47B8134}"/>
    <cellStyle name="عادي 2 2 2 6 2 3" xfId="99" xr:uid="{EB179628-92EE-4C82-8296-8F52DB2485D3}"/>
    <cellStyle name="عادي 2 2 2 6 2 4" xfId="156" xr:uid="{E6CAFDC9-BBCB-4077-A797-B366624C5CE4}"/>
    <cellStyle name="عادي 2 2 2 6 2 5" xfId="199" xr:uid="{98428624-E97F-49F4-B455-BC8BA07A9306}"/>
    <cellStyle name="عادي 2 2 2 6 2 6" xfId="263" xr:uid="{78AFB21B-AE92-483B-A0DB-07B62B9A2103}"/>
    <cellStyle name="عادي 2 2 2 6 3" xfId="51" xr:uid="{63F96404-A8F9-43D4-BB34-4E7C53930B32}"/>
    <cellStyle name="عادي 2 2 2 6 3 2" xfId="110" xr:uid="{BFF48A71-9093-42D5-A181-3DC932B1CFB0}"/>
    <cellStyle name="عادي 2 2 2 6 3 3" xfId="158" xr:uid="{47D97D37-9601-47C6-A20C-E8649F0445CC}"/>
    <cellStyle name="عادي 2 2 2 6 3 4" xfId="209" xr:uid="{C255853A-A16F-4470-9861-97D598352D03}"/>
    <cellStyle name="عادي 2 2 2 6 4" xfId="71" xr:uid="{B8258C80-D161-42C6-A10D-74476D218664}"/>
    <cellStyle name="عادي 2 2 2 6 4 2" xfId="177" xr:uid="{B9550BF6-D9BD-411B-8096-4F032A91CDE6}"/>
    <cellStyle name="عادي 2 2 2 6 5" xfId="93" xr:uid="{35CFDAFA-018C-4E87-8E79-10DF4A3D6053}"/>
    <cellStyle name="عادي 2 2 2 6 6" xfId="150" xr:uid="{63522ACA-1531-49FF-B2DD-093BFF4EDC84}"/>
    <cellStyle name="عادي 2 2 2 6 7" xfId="193" xr:uid="{120F412D-0B47-4232-959E-8B95BABDB4F0}"/>
    <cellStyle name="عادي 2 2 2 6 8" xfId="266" xr:uid="{22D72952-6800-426F-BFE2-C88B2D61895D}"/>
    <cellStyle name="عادي 2 2 2 7" xfId="63" xr:uid="{7DB0E67F-FB0F-415E-9484-BAC0D964A1AA}"/>
    <cellStyle name="عادي 2 2 2 7 2" xfId="170" xr:uid="{5ABA4BCA-9A7F-465B-A559-54ED8276C624}"/>
    <cellStyle name="عادي 2 2 2 8" xfId="86" xr:uid="{ECBD532D-7BDD-4DE1-911B-43DDE2F466AD}"/>
    <cellStyle name="عادي 2 2 2 9" xfId="129" xr:uid="{B85379C8-74AC-411D-8641-462A7CA29906}"/>
    <cellStyle name="عادي 2 2 3" xfId="18" xr:uid="{00000000-0005-0000-0000-00000F000000}"/>
    <cellStyle name="عادي 2 2 3 2" xfId="6" xr:uid="{00000000-0005-0000-0000-000010000000}"/>
    <cellStyle name="عادي 2 2 3 2 2" xfId="17" xr:uid="{00000000-0005-0000-0000-000011000000}"/>
    <cellStyle name="عادي 2 2 3 2 2 2" xfId="38" xr:uid="{E7950AF5-E1B7-402D-8D7D-CF94702BF2CF}"/>
    <cellStyle name="عادي 2 2 3 2 2 2 2" xfId="68" xr:uid="{57DFE059-61F2-4BAA-89C0-3F743E026C76}"/>
    <cellStyle name="عادي 2 2 3 2 2 2 2 2" xfId="107" xr:uid="{5D52D7F0-8EFF-4AFD-8DBD-51C78D2EA904}"/>
    <cellStyle name="عادي 2 2 3 2 2 2 2 3" xfId="174" xr:uid="{5FABFE52-AFC0-4DA0-AFB5-D568580B92E3}"/>
    <cellStyle name="عادي 2 2 3 2 2 2 2 4" xfId="206" xr:uid="{3A638626-5911-4425-85CF-8DA0327E49E3}"/>
    <cellStyle name="عادي 2 2 3 2 2 2 2 5" xfId="242" xr:uid="{BEFC2203-5FE3-416A-B9C7-C8905527B751}"/>
    <cellStyle name="عادي 2 2 3 2 2 2 3" xfId="90" xr:uid="{822125A9-30B6-43AB-9976-C646C7948208}"/>
    <cellStyle name="عادي 2 2 3 2 2 2 3 2" xfId="259" xr:uid="{97BEAD60-EB25-46F0-B7D2-F1F2D90E5ABE}"/>
    <cellStyle name="عادي 2 2 3 2 2 2 3 3" xfId="251" xr:uid="{41B36FE8-0EC3-481D-918D-F6B1FE5434EA}"/>
    <cellStyle name="عادي 2 2 3 2 2 2 4" xfId="145" xr:uid="{387C6327-A139-487F-BE98-E0A1D2065BFC}"/>
    <cellStyle name="عادي 2 2 3 2 2 2 5" xfId="190" xr:uid="{58E9A8FE-6DC0-4787-B9BC-0BBD403F8B9C}"/>
    <cellStyle name="عادي 2 2 3 2 2 2 6" xfId="236" xr:uid="{D4FE732B-0D25-4303-8472-923957D93F14}"/>
    <cellStyle name="عادي 2 2 3 2 2 3" xfId="44" xr:uid="{7F3BE588-92C7-4E0D-BC5F-6269DE5A3842}"/>
    <cellStyle name="عادي 2 2 3 2 2 3 2" xfId="52" xr:uid="{0E77B7CD-A21F-4858-BCCC-85AA1C049B6D}"/>
    <cellStyle name="عادي 2 2 3 2 2 3 2 2" xfId="78" xr:uid="{8B87846B-E7EE-487A-8C92-BD7DFED77C78}"/>
    <cellStyle name="عادي 2 2 3 2 2 3 2 2 2" xfId="113" xr:uid="{C35C9097-9A5B-4257-987D-79A293FA7697}"/>
    <cellStyle name="عادي 2 2 3 2 2 3 2 2 3" xfId="180" xr:uid="{07AE519A-7519-4102-BADB-C89C5D86705D}"/>
    <cellStyle name="عادي 2 2 3 2 2 3 2 2 4" xfId="212" xr:uid="{6F2BDA81-02B4-4E55-BA85-152F25F7F22B}"/>
    <cellStyle name="عادي 2 2 3 2 2 3 2 3" xfId="96" xr:uid="{BA0B8909-00E7-4DB4-8776-F75E70D49DC2}"/>
    <cellStyle name="عادي 2 2 3 2 2 3 2 4" xfId="159" xr:uid="{D3114D13-2775-4020-BE3C-6DD7943941F5}"/>
    <cellStyle name="عادي 2 2 3 2 2 3 2 5" xfId="196" xr:uid="{4DB15AC9-FF1A-4E91-AE97-56C3C4BE5549}"/>
    <cellStyle name="عادي 2 2 3 2 2 3 3" xfId="66" xr:uid="{0B710D55-63C0-4EE5-B0BA-081CA31FD500}"/>
    <cellStyle name="عادي 2 2 3 2 2 3 3 2" xfId="105" xr:uid="{8C57E535-8BDC-4286-BED4-94A13A4CAE57}"/>
    <cellStyle name="عادي 2 2 3 2 2 3 3 3" xfId="172" xr:uid="{FB21DF84-5C30-4198-A374-7460657D0B90}"/>
    <cellStyle name="عادي 2 2 3 2 2 3 3 4" xfId="204" xr:uid="{9291190E-4DF9-499E-96AF-60B4997E9DA5}"/>
    <cellStyle name="عادي 2 2 3 2 2 3 4" xfId="88" xr:uid="{AFC47222-4E76-4460-9BA7-6107AD1A5236}"/>
    <cellStyle name="عادي 2 2 3 2 2 3 5" xfId="151" xr:uid="{D0F2BD1A-AC6C-4FEC-8D44-0E8A2D1EC4A1}"/>
    <cellStyle name="عادي 2 2 3 2 2 3 6" xfId="188" xr:uid="{12615970-99AB-4B68-91AC-BE02E28EA33B}"/>
    <cellStyle name="عادي 2 2 3 2 2 4" xfId="121" xr:uid="{A0A31C2B-601E-4321-BF7E-32997942ABB5}"/>
    <cellStyle name="عادي 2 2 3 2 2 5" xfId="130" xr:uid="{69CC56FD-57D8-448D-B5E5-8E48D3A83940}"/>
    <cellStyle name="عادي 2 2 3 2 2 6" xfId="218" xr:uid="{E22BFAB4-EDDB-45DD-A88F-2670829647F5}"/>
    <cellStyle name="عادي 2 2 3 2 2 7" xfId="231" xr:uid="{7A093BE3-F7AC-4DA6-BA63-87BEC1590C04}"/>
    <cellStyle name="عادي 2 2 3 2 3" xfId="20" xr:uid="{00000000-0005-0000-0000-000012000000}"/>
    <cellStyle name="عادي 2 2 3 2 3 2" xfId="28" xr:uid="{99E4E462-FF59-48B9-8C8C-7B07E5DB8B51}"/>
    <cellStyle name="عادي 2 2 3 2 3 2 2" xfId="40" xr:uid="{3FB93248-9690-4F1C-A92F-98B6A7EBD643}"/>
    <cellStyle name="عادي 2 2 3 2 3 2 2 2" xfId="147" xr:uid="{93394E03-BB41-4C9A-8640-F2399D4CAF24}"/>
    <cellStyle name="عادي 2 2 3 2 3 2 2 2 2" xfId="246" xr:uid="{02E17182-D04A-484A-ADE3-82BFC5B5C886}"/>
    <cellStyle name="عادي 2 2 3 2 3 2 2 3" xfId="239" xr:uid="{B80D284C-B749-466C-80E3-5841A982C70B}"/>
    <cellStyle name="عادي 2 2 3 2 3 2 3" xfId="137" xr:uid="{889C7C5B-D12D-4D62-AD60-6E3B74802C80}"/>
    <cellStyle name="عادي 2 2 3 2 3 3" xfId="39" xr:uid="{02BA5820-E6B1-4BAC-B388-A8DAAF22F58B}"/>
    <cellStyle name="عادي 2 2 3 2 3 3 2" xfId="146" xr:uid="{CA5ED72C-51FC-4973-A317-5F322F8B0490}"/>
    <cellStyle name="عادي 2 2 3 2 3 3 3" xfId="265" xr:uid="{296F734E-62FC-4D37-ABFE-685E1300628A}"/>
    <cellStyle name="عادي 2 2 3 2 3 4" xfId="133" xr:uid="{54AF3F71-0DFC-4D1A-B336-7D720A7709FE}"/>
    <cellStyle name="عادي 2 2 3 2 4" xfId="112" xr:uid="{1B70A1C3-413D-4B23-9A4F-3E66A3B7BAD0}"/>
    <cellStyle name="عادي 2 2 3 2 5" xfId="128" xr:uid="{DD16312D-37FA-4506-B3F0-59E9616D3999}"/>
    <cellStyle name="عادي 2 2 3 2 6" xfId="211" xr:uid="{CE4EA981-6542-4B6A-BF8B-1449D578B138}"/>
    <cellStyle name="عادي 2 2 3 2 7" xfId="222" xr:uid="{2692F0F1-8A7E-467C-8972-DC2B7C0D540D}"/>
    <cellStyle name="عادي 2 2 3 3" xfId="77" xr:uid="{04318D2C-BFAC-477B-8578-19DBCBB7D7F0}"/>
    <cellStyle name="عادي 2 2 3 3 2" xfId="179" xr:uid="{454426AF-CD0D-4D44-9CA3-FDD6E08106F6}"/>
    <cellStyle name="عادي 2 2 3 3 2 2" xfId="253" xr:uid="{501603F8-F32E-485B-A31B-5FBDE870DB2E}"/>
    <cellStyle name="عادي 2 2 3 3 3" xfId="56" xr:uid="{714B5455-6783-4D90-9741-CE2434D47DFD}"/>
    <cellStyle name="عادي 2 2 3 3 3 2" xfId="163" xr:uid="{F4510E99-DD83-4F67-8396-F9906E5423A1}"/>
    <cellStyle name="عادي 2 2 3 3 3 3" xfId="254" xr:uid="{EA86BE81-C766-4ACD-98D9-6AFD60F65F5B}"/>
    <cellStyle name="عادي 2 2 3 3 4" xfId="257" xr:uid="{F106A723-77D7-431F-8C77-8EF7AC625ADE}"/>
    <cellStyle name="عادي 2 2 3 3 5" xfId="260" xr:uid="{7282468B-B844-48D2-B202-8F1CA1AB0A4C}"/>
    <cellStyle name="عادي 2 2 3 3 6" xfId="249" xr:uid="{4BBEAB90-C3D4-4473-BFAF-8391DD5F2613}"/>
    <cellStyle name="عادي 2 2 3 4" xfId="95" xr:uid="{6CCBD19A-8136-4C92-AEEB-C7C2939CAEDF}"/>
    <cellStyle name="عادي 2 2 3 5" xfId="131" xr:uid="{1CF628C0-0ABE-4797-A0EF-AE5715FF17C9}"/>
    <cellStyle name="عادي 2 2 3 6" xfId="195" xr:uid="{4C664336-F122-4165-906E-C80CEA84F7ED}"/>
    <cellStyle name="عادي 2 2 3 7" xfId="226" xr:uid="{163963BE-2B37-46AA-A540-29973E7792C7}"/>
    <cellStyle name="عادي 2 2 4" xfId="19" xr:uid="{00000000-0005-0000-0000-000013000000}"/>
    <cellStyle name="عادي 2 2 4 2" xfId="27" xr:uid="{C660472E-3236-4043-939A-BDF843A3C95E}"/>
    <cellStyle name="عادي 2 2 4 2 2" xfId="41" xr:uid="{54380994-5264-4BE9-94A5-5B974DB70DFD}"/>
    <cellStyle name="عادي 2 2 4 2 2 2" xfId="148" xr:uid="{71AD2B87-B7E7-40C9-88AC-CEFD12158C99}"/>
    <cellStyle name="عادي 2 2 4 2 2 3" xfId="247" xr:uid="{9810F116-C1BC-4498-9B16-83828C98C260}"/>
    <cellStyle name="عادي 2 2 4 2 3" xfId="136" xr:uid="{573A6156-EEB5-43D5-AFCF-DDE48A4FCBF0}"/>
    <cellStyle name="عادي 2 2 4 2 3 2" xfId="250" xr:uid="{A430515F-790C-4322-989B-033443393B92}"/>
    <cellStyle name="عادي 2 2 4 2 4" xfId="240" xr:uid="{BC2A0A24-8D08-48C3-A0FB-3F401BC9F7F5}"/>
    <cellStyle name="عادي 2 2 4 3" xfId="100" xr:uid="{203356BF-0DEF-4A50-B34D-07B48512E251}"/>
    <cellStyle name="عادي 2 2 4 4" xfId="132" xr:uid="{F180A858-5F21-4C52-BB55-FCBCD51B2056}"/>
    <cellStyle name="عادي 2 2 4 5" xfId="200" xr:uid="{23576490-9589-4546-84ED-3A45EB41E403}"/>
    <cellStyle name="عادي 2 2 4 6" xfId="230" xr:uid="{7A7CC68F-AB2E-4054-AA92-74533BFD63E9}"/>
    <cellStyle name="عادي 2 2 5" xfId="24" xr:uid="{00000000-0005-0000-0000-000014000000}"/>
    <cellStyle name="عادي 2 2 5 2" xfId="118" xr:uid="{9BCDFCA0-A2BA-4C67-9BB1-91E811EF4283}"/>
    <cellStyle name="عادي 2 2 5 2 2" xfId="57" xr:uid="{BCD5AAC7-12E2-4289-8FCF-81B2E45E8DBB}"/>
    <cellStyle name="عادي 2 2 5 2 2 2" xfId="164" xr:uid="{77DFFEA9-61CD-446F-BCC5-CD50F923F41C}"/>
    <cellStyle name="عادي 2 2 5 2 2 3" xfId="244" xr:uid="{8C71327D-A536-4167-B645-A94589AD7BBF}"/>
    <cellStyle name="عادي 2 2 5 2 3" xfId="237" xr:uid="{5F39A841-917F-495A-93C2-42D238D1F212}"/>
    <cellStyle name="عادي 2 2 5 3" xfId="134" xr:uid="{D29C0E00-ADC2-459B-8D9D-2CCEAF734A73}"/>
    <cellStyle name="عادي 2 2 5 4" xfId="232" xr:uid="{49F21DFE-E31F-4F7C-8ACD-2CF04C34BDE0}"/>
    <cellStyle name="عادي 2 2 6" xfId="32" xr:uid="{421803A5-ED02-4388-8512-18E6433E8D48}"/>
    <cellStyle name="عادي 2 2 6 2" xfId="141" xr:uid="{707EF49A-C9E1-4394-B430-E45211EDAF99}"/>
    <cellStyle name="عادي 2 2 6 2 2" xfId="58" xr:uid="{0F2E9F6E-D7C7-45A5-B6B1-2F7102382A03}"/>
    <cellStyle name="عادي 2 2 6 2 2 2" xfId="165" xr:uid="{36707E5F-4398-4D0F-91A0-5A9A77C678CB}"/>
    <cellStyle name="عادي 2 2 6 2 2 3" xfId="245" xr:uid="{BE3A7AE1-4A02-4686-A44B-6A2B64ED4A46}"/>
    <cellStyle name="عادي 2 2 6 2 3" xfId="238" xr:uid="{46488EE7-C7DB-4578-BEB9-A68B0C5A106C}"/>
    <cellStyle name="عادي 2 2 6 3" xfId="233" xr:uid="{86D01341-0246-4992-867E-3A90356ABE6B}"/>
    <cellStyle name="عادي 2 2 7" xfId="30" xr:uid="{D71BCF39-7918-4163-B19E-2473830A135B}"/>
    <cellStyle name="عادي 2 2 7 2" xfId="139" xr:uid="{B1677D5C-8F83-47B4-95A4-24396697553C}"/>
    <cellStyle name="عادي 2 2 7 2 2" xfId="59" xr:uid="{88DA0D72-1FFA-4BEB-AE9A-C75277582993}"/>
    <cellStyle name="عادي 2 2 7 2 2 2" xfId="166" xr:uid="{2EA43BCD-A7E0-49FF-96EE-63EF9B09A38E}"/>
    <cellStyle name="عادي 2 2 7 2 2 3" xfId="258" xr:uid="{08DF3655-AC12-40EC-8E1D-17B1B6915C54}"/>
    <cellStyle name="عادي 2 2 7 2 3" xfId="252" xr:uid="{C3B15C77-F8C9-40D8-AD8C-9A8A296B6BF5}"/>
    <cellStyle name="عادي 2 2 7 3" xfId="235" xr:uid="{DB601BEA-3B3F-4FDC-B3F2-6728479E3E17}"/>
    <cellStyle name="عادي 2 2 8" xfId="42" xr:uid="{67B82CF5-3317-447D-B2FA-0E0277EA1645}"/>
    <cellStyle name="عادي 2 2 8 2" xfId="47" xr:uid="{4D80E12C-1070-406F-BFA0-4F9BFBB8D46A}"/>
    <cellStyle name="عادي 2 2 8 2 2" xfId="154" xr:uid="{CFD2FBF9-A930-48EF-A218-7B9882782516}"/>
    <cellStyle name="عادي 2 2 8 2 3" xfId="267" xr:uid="{54FBD092-89BE-40F0-8709-6286C7328D2E}"/>
    <cellStyle name="عادي 2 2 8 3" xfId="48" xr:uid="{A76B71B7-BC74-4962-B83C-7E49C3444BB0}"/>
    <cellStyle name="عادي 2 2 8 3 2" xfId="155" xr:uid="{DDC2FF86-17A3-46BA-B61D-3389437094B2}"/>
    <cellStyle name="عادي 2 2 8 3 3" xfId="262" xr:uid="{3B378912-8242-489A-BA84-4550FF106B8D}"/>
    <cellStyle name="عادي 2 2 8 4" xfId="50" xr:uid="{9199A55C-D1E6-4125-A389-57F9B8944BBF}"/>
    <cellStyle name="عادي 2 2 8 4 2" xfId="157" xr:uid="{3A9A39C2-32F9-46AF-93EA-D695FED03F0F}"/>
    <cellStyle name="عادي 2 2 8 4 3" xfId="261" xr:uid="{E2440D0B-BBE2-4557-A5EC-9718258553E8}"/>
    <cellStyle name="عادي 2 2 8 5" xfId="55" xr:uid="{2F01AD22-F8FF-4DC1-B9AB-B63A8ED981F1}"/>
    <cellStyle name="عادي 2 2 8 5 2" xfId="162" xr:uid="{5D1E0C45-5ABD-400C-9012-6D3BE902B9B5}"/>
    <cellStyle name="عادي 2 2 8 6" xfId="149" xr:uid="{CEC0C17B-9EBF-4AB9-868A-F88CC7DD6733}"/>
    <cellStyle name="عادي 2 2 8 7" xfId="241" xr:uid="{D4BBFA02-7D9F-42CE-A1ED-C04AB718A8DE}"/>
    <cellStyle name="عادي 2 2 9" xfId="61" xr:uid="{930F8A86-2156-40F4-9397-D125428C54AD}"/>
    <cellStyle name="عادي 2 2 9 2" xfId="168" xr:uid="{BF1F5C1A-2894-49E9-BF92-FA60F27B37F9}"/>
    <cellStyle name="عادي 2 2 9 2 2" xfId="255" xr:uid="{04B6E341-3BF4-4E56-B3E0-6406AB43E370}"/>
    <cellStyle name="عادي 2 2 9 3" xfId="256" xr:uid="{BFD6ED38-DA7F-415F-81D4-47EE49545C2D}"/>
    <cellStyle name="عادي 2 2 9 4" xfId="248" xr:uid="{C199EF88-39CA-49C4-B1FB-677E6D1B33A0}"/>
    <cellStyle name="عادي 2 3" xfId="12" xr:uid="{00000000-0005-0000-0000-000015000000}"/>
    <cellStyle name="عادي 2 3 2" xfId="33" xr:uid="{657C2255-25EB-47DB-9BDA-93C079F7EB11}"/>
    <cellStyle name="عادي 2 3 2 2" xfId="75" xr:uid="{5BB9E058-F151-4079-810E-76327FB45176}"/>
    <cellStyle name="عادي 2 3 3" xfId="72" xr:uid="{2B81275C-C4AE-49A5-9BA9-F5F5EB067716}"/>
    <cellStyle name="عادي 2 4" xfId="14" xr:uid="{00000000-0005-0000-0000-000016000000}"/>
    <cellStyle name="عادي 2 4 2" xfId="101" xr:uid="{F6CE39AF-52AB-49FF-81E9-F01243742A0D}"/>
    <cellStyle name="عادي 2 4 3" xfId="201" xr:uid="{2FC46993-1035-43CD-85E3-6A83F4EF99A8}"/>
    <cellStyle name="عادي 2 5" xfId="31" xr:uid="{76EF757C-1719-4A92-A278-725094C1138D}"/>
    <cellStyle name="عادي 2 5 2" xfId="119" xr:uid="{D3F67467-2570-45FF-B86E-FCDEF297BF81}"/>
    <cellStyle name="عادي 2 5 3" xfId="140" xr:uid="{20AE433C-E165-4DCB-A55D-D15D5F4D780F}"/>
    <cellStyle name="عادي 2 5 4" xfId="217" xr:uid="{272CF80D-0243-4C44-A7FB-ADEC94216BD5}"/>
    <cellStyle name="عادي 2 6" xfId="62" xr:uid="{A6D402F3-B0FC-49F2-B78B-8E67F876F106}"/>
    <cellStyle name="عادي 2 6 2" xfId="169" xr:uid="{9C778139-497C-471E-A087-47A26C6734FB}"/>
    <cellStyle name="عادي 2 7" xfId="85" xr:uid="{FB510FD0-C126-46B1-9FB6-5A0A226A5492}"/>
    <cellStyle name="عادي 2 8" xfId="185" xr:uid="{421E4E23-C800-493E-8D9A-5DCD837770A2}"/>
    <cellStyle name="عادي 3" xfId="7" xr:uid="{00000000-0005-0000-0000-000017000000}"/>
    <cellStyle name="عادي 3 2" xfId="15" xr:uid="{00000000-0005-0000-0000-000018000000}"/>
    <cellStyle name="عادي 3 2 2" xfId="73" xr:uid="{E8348443-26AF-468C-ACE1-0C9F777AD7EB}"/>
    <cellStyle name="عادي 3 3" xfId="34" xr:uid="{8B046053-AA93-4A4A-A2AE-FDEBD3805CD5}"/>
    <cellStyle name="عادي 3 3 2" xfId="104" xr:uid="{1D7EF37D-D882-4047-AADD-D3AC617586BB}"/>
    <cellStyle name="عادي 3 3 3" xfId="142" xr:uid="{4AD88A9C-8527-496D-8468-481B03FE6106}"/>
    <cellStyle name="عادي 3 3 4" xfId="203" xr:uid="{FE0B17D8-6043-4013-8B63-E2900B9987F7}"/>
    <cellStyle name="عادي 3 4" xfId="65" xr:uid="{068C7F30-F4A0-472B-B8FF-AB6F1F137C8D}"/>
    <cellStyle name="عادي 3 4 2" xfId="123" xr:uid="{7AAF06C9-07FD-4565-8D39-B689CD156ED2}"/>
    <cellStyle name="عادي 3 4 3" xfId="171" xr:uid="{2462D6F2-67C8-4747-845E-119713F1D4CD}"/>
    <cellStyle name="عادي 3 4 4" xfId="219" xr:uid="{D4BFFC20-FE71-4025-A8E1-AA0CB3788BC1}"/>
    <cellStyle name="عادي 3 5" xfId="87" xr:uid="{31CBBF25-6ADC-454E-8696-13E7E6A675DC}"/>
    <cellStyle name="عادي 3 6" xfId="187" xr:uid="{62790E0C-42B4-4CCA-AE30-736B2AE9A36D}"/>
    <cellStyle name="عادي 4" xfId="13" xr:uid="{00000000-0005-0000-0000-000019000000}"/>
    <cellStyle name="عادي 4 2" xfId="36" xr:uid="{BBA8B327-9823-4F4D-8515-0F86E09D7C0D}"/>
    <cellStyle name="عادي 5" xfId="124" xr:uid="{5EC093B1-2A93-405F-8687-BE6B46881A56}"/>
    <cellStyle name="عادي 5 2" xfId="220" xr:uid="{3029DA7D-4A8F-485E-95F2-8517F1BEE68E}"/>
    <cellStyle name="ملاحظة 2" xfId="10" xr:uid="{00000000-0005-0000-0000-00001A000000}"/>
  </cellStyles>
  <dxfs count="0"/>
  <tableStyles count="1" defaultTableStyle="TableStyleMedium2" defaultPivotStyle="PivotStyleLight16">
    <tableStyle name="Invisible" pivot="0" table="0" count="0" xr9:uid="{6B7774FE-A946-4161-BCD8-5F5073015C8D}"/>
  </tableStyles>
  <colors>
    <mruColors>
      <color rgb="FFFFCCFF"/>
      <color rgb="FF541268"/>
      <color rgb="FF5A2781"/>
      <color rgb="FFDFD1F3"/>
      <color rgb="FF57FC0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7.png"/></Relationships>
</file>

<file path=xl/drawings/_rels/drawing11.xml.rels><?xml version="1.0" encoding="UTF-8" standalone="yes"?>
<Relationships xmlns="http://schemas.openxmlformats.org/package/2006/relationships"><Relationship Id="rId1" Type="http://schemas.openxmlformats.org/officeDocument/2006/relationships/image" Target="../media/image8.png"/></Relationships>
</file>

<file path=xl/drawings/_rels/drawing12.xml.rels><?xml version="1.0" encoding="UTF-8" standalone="yes"?>
<Relationships xmlns="http://schemas.openxmlformats.org/package/2006/relationships"><Relationship Id="rId1" Type="http://schemas.openxmlformats.org/officeDocument/2006/relationships/image" Target="../media/image9.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6.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22.xml.rels><?xml version="1.0" encoding="UTF-8" standalone="yes"?>
<Relationships xmlns="http://schemas.openxmlformats.org/package/2006/relationships"><Relationship Id="rId1" Type="http://schemas.openxmlformats.org/officeDocument/2006/relationships/image" Target="../media/image7.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jp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11727</xdr:rowOff>
    </xdr:from>
    <xdr:ext cx="1807743" cy="554331"/>
    <xdr:pic>
      <xdr:nvPicPr>
        <xdr:cNvPr id="2" name="Picture 4">
          <a:extLst>
            <a:ext uri="{FF2B5EF4-FFF2-40B4-BE49-F238E27FC236}">
              <a16:creationId xmlns:a16="http://schemas.microsoft.com/office/drawing/2014/main" id="{991F5F82-401C-4194-A347-F449BD35D4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6786143" y="196784"/>
          <a:ext cx="1807743" cy="5543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0</xdr:col>
      <xdr:colOff>63336</xdr:colOff>
      <xdr:row>0</xdr:row>
      <xdr:rowOff>69273</xdr:rowOff>
    </xdr:from>
    <xdr:to>
      <xdr:col>0</xdr:col>
      <xdr:colOff>1554678</xdr:colOff>
      <xdr:row>2</xdr:row>
      <xdr:rowOff>49679</xdr:rowOff>
    </xdr:to>
    <xdr:pic>
      <xdr:nvPicPr>
        <xdr:cNvPr id="2" name="Picture 4">
          <a:extLst>
            <a:ext uri="{FF2B5EF4-FFF2-40B4-BE49-F238E27FC236}">
              <a16:creationId xmlns:a16="http://schemas.microsoft.com/office/drawing/2014/main" id="{7903ED09-D42B-4CDD-9186-D7E08C0705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5961522" y="69273"/>
          <a:ext cx="1491342" cy="346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63336</xdr:colOff>
      <xdr:row>0</xdr:row>
      <xdr:rowOff>69273</xdr:rowOff>
    </xdr:from>
    <xdr:to>
      <xdr:col>1</xdr:col>
      <xdr:colOff>38298</xdr:colOff>
      <xdr:row>2</xdr:row>
      <xdr:rowOff>49679</xdr:rowOff>
    </xdr:to>
    <xdr:pic>
      <xdr:nvPicPr>
        <xdr:cNvPr id="2" name="Picture 4">
          <a:extLst>
            <a:ext uri="{FF2B5EF4-FFF2-40B4-BE49-F238E27FC236}">
              <a16:creationId xmlns:a16="http://schemas.microsoft.com/office/drawing/2014/main" id="{C65ABF7B-0FDD-406B-98FE-BC92F9836E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6030102" y="69273"/>
          <a:ext cx="1491342" cy="346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83128</xdr:rowOff>
    </xdr:from>
    <xdr:to>
      <xdr:col>0</xdr:col>
      <xdr:colOff>1491342</xdr:colOff>
      <xdr:row>2</xdr:row>
      <xdr:rowOff>61225</xdr:rowOff>
    </xdr:to>
    <xdr:pic>
      <xdr:nvPicPr>
        <xdr:cNvPr id="2" name="Picture 4">
          <a:extLst>
            <a:ext uri="{FF2B5EF4-FFF2-40B4-BE49-F238E27FC236}">
              <a16:creationId xmlns:a16="http://schemas.microsoft.com/office/drawing/2014/main" id="{CB1EDE2E-A991-4E8E-A88A-076161657C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18821158" y="83128"/>
          <a:ext cx="1491342" cy="3438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63336</xdr:colOff>
      <xdr:row>0</xdr:row>
      <xdr:rowOff>69273</xdr:rowOff>
    </xdr:from>
    <xdr:to>
      <xdr:col>0</xdr:col>
      <xdr:colOff>1554678</xdr:colOff>
      <xdr:row>2</xdr:row>
      <xdr:rowOff>3959</xdr:rowOff>
    </xdr:to>
    <xdr:pic>
      <xdr:nvPicPr>
        <xdr:cNvPr id="2" name="Picture 4">
          <a:extLst>
            <a:ext uri="{FF2B5EF4-FFF2-40B4-BE49-F238E27FC236}">
              <a16:creationId xmlns:a16="http://schemas.microsoft.com/office/drawing/2014/main" id="{FCA3738E-2674-47B9-8A8C-7DD50835D0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7325502" y="69273"/>
          <a:ext cx="1491342" cy="346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oneCellAnchor>
    <xdr:from>
      <xdr:col>0</xdr:col>
      <xdr:colOff>63336</xdr:colOff>
      <xdr:row>0</xdr:row>
      <xdr:rowOff>69273</xdr:rowOff>
    </xdr:from>
    <xdr:ext cx="1491342" cy="361406"/>
    <xdr:pic>
      <xdr:nvPicPr>
        <xdr:cNvPr id="2" name="Picture 4">
          <a:extLst>
            <a:ext uri="{FF2B5EF4-FFF2-40B4-BE49-F238E27FC236}">
              <a16:creationId xmlns:a16="http://schemas.microsoft.com/office/drawing/2014/main" id="{255DABDF-4FB4-45B3-B541-F9BD4AC786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2692542" y="69273"/>
          <a:ext cx="1491342" cy="3614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5.xml><?xml version="1.0" encoding="utf-8"?>
<xdr:wsDr xmlns:xdr="http://schemas.openxmlformats.org/drawingml/2006/spreadsheetDrawing" xmlns:a="http://schemas.openxmlformats.org/drawingml/2006/main">
  <xdr:oneCellAnchor>
    <xdr:from>
      <xdr:col>0</xdr:col>
      <xdr:colOff>21772</xdr:colOff>
      <xdr:row>0</xdr:row>
      <xdr:rowOff>32658</xdr:rowOff>
    </xdr:from>
    <xdr:ext cx="1472292" cy="380999"/>
    <xdr:pic>
      <xdr:nvPicPr>
        <xdr:cNvPr id="2" name="Picture 4">
          <a:extLst>
            <a:ext uri="{FF2B5EF4-FFF2-40B4-BE49-F238E27FC236}">
              <a16:creationId xmlns:a16="http://schemas.microsoft.com/office/drawing/2014/main" id="{5F5EF231-2FBA-4B25-AA97-55D7DA58DA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192336" y="32658"/>
          <a:ext cx="1472292" cy="380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6.xml><?xml version="1.0" encoding="utf-8"?>
<xdr:wsDr xmlns:xdr="http://schemas.openxmlformats.org/drawingml/2006/spreadsheetDrawing" xmlns:a="http://schemas.openxmlformats.org/drawingml/2006/main">
  <xdr:oneCellAnchor>
    <xdr:from>
      <xdr:col>0</xdr:col>
      <xdr:colOff>21772</xdr:colOff>
      <xdr:row>0</xdr:row>
      <xdr:rowOff>32658</xdr:rowOff>
    </xdr:from>
    <xdr:ext cx="1491342" cy="380999"/>
    <xdr:pic>
      <xdr:nvPicPr>
        <xdr:cNvPr id="2" name="Picture 4">
          <a:extLst>
            <a:ext uri="{FF2B5EF4-FFF2-40B4-BE49-F238E27FC236}">
              <a16:creationId xmlns:a16="http://schemas.microsoft.com/office/drawing/2014/main" id="{C521F1FC-AE1E-4DA7-B1EC-B74C867585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173286" y="32658"/>
          <a:ext cx="1491342" cy="380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7.xml><?xml version="1.0" encoding="utf-8"?>
<xdr:wsDr xmlns:xdr="http://schemas.openxmlformats.org/drawingml/2006/spreadsheetDrawing" xmlns:a="http://schemas.openxmlformats.org/drawingml/2006/main">
  <xdr:oneCellAnchor>
    <xdr:from>
      <xdr:col>0</xdr:col>
      <xdr:colOff>21772</xdr:colOff>
      <xdr:row>0</xdr:row>
      <xdr:rowOff>32658</xdr:rowOff>
    </xdr:from>
    <xdr:ext cx="1491342" cy="366485"/>
    <xdr:pic>
      <xdr:nvPicPr>
        <xdr:cNvPr id="2" name="Picture 4">
          <a:extLst>
            <a:ext uri="{FF2B5EF4-FFF2-40B4-BE49-F238E27FC236}">
              <a16:creationId xmlns:a16="http://schemas.microsoft.com/office/drawing/2014/main" id="{99148DA4-4FB4-4D78-B54E-4074D92F7E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173286" y="32658"/>
          <a:ext cx="1491342" cy="3664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8.xml><?xml version="1.0" encoding="utf-8"?>
<xdr:wsDr xmlns:xdr="http://schemas.openxmlformats.org/drawingml/2006/spreadsheetDrawing" xmlns:a="http://schemas.openxmlformats.org/drawingml/2006/main">
  <xdr:oneCellAnchor>
    <xdr:from>
      <xdr:col>0</xdr:col>
      <xdr:colOff>63336</xdr:colOff>
      <xdr:row>0</xdr:row>
      <xdr:rowOff>69273</xdr:rowOff>
    </xdr:from>
    <xdr:ext cx="1493882" cy="336006"/>
    <xdr:pic>
      <xdr:nvPicPr>
        <xdr:cNvPr id="2" name="Picture 4">
          <a:extLst>
            <a:ext uri="{FF2B5EF4-FFF2-40B4-BE49-F238E27FC236}">
              <a16:creationId xmlns:a16="http://schemas.microsoft.com/office/drawing/2014/main" id="{AF6E7BC5-AC0E-4EBB-9675-A53AD5FDA1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129182" y="69273"/>
          <a:ext cx="1493882" cy="336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9.xml><?xml version="1.0" encoding="utf-8"?>
<xdr:wsDr xmlns:xdr="http://schemas.openxmlformats.org/drawingml/2006/spreadsheetDrawing" xmlns:a="http://schemas.openxmlformats.org/drawingml/2006/main">
  <xdr:twoCellAnchor editAs="oneCell">
    <xdr:from>
      <xdr:col>0</xdr:col>
      <xdr:colOff>63336</xdr:colOff>
      <xdr:row>0</xdr:row>
      <xdr:rowOff>69273</xdr:rowOff>
    </xdr:from>
    <xdr:to>
      <xdr:col>0</xdr:col>
      <xdr:colOff>1554678</xdr:colOff>
      <xdr:row>2</xdr:row>
      <xdr:rowOff>21970</xdr:rowOff>
    </xdr:to>
    <xdr:pic>
      <xdr:nvPicPr>
        <xdr:cNvPr id="2" name="Picture 4">
          <a:extLst>
            <a:ext uri="{FF2B5EF4-FFF2-40B4-BE49-F238E27FC236}">
              <a16:creationId xmlns:a16="http://schemas.microsoft.com/office/drawing/2014/main" id="{8146F638-DBEC-491E-852F-DFE9CB4444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0437022" y="69273"/>
          <a:ext cx="1491342" cy="318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4999</xdr:colOff>
      <xdr:row>0</xdr:row>
      <xdr:rowOff>15936</xdr:rowOff>
    </xdr:from>
    <xdr:ext cx="2259835" cy="692962"/>
    <xdr:pic>
      <xdr:nvPicPr>
        <xdr:cNvPr id="2" name="Picture 4">
          <a:extLst>
            <a:ext uri="{FF2B5EF4-FFF2-40B4-BE49-F238E27FC236}">
              <a16:creationId xmlns:a16="http://schemas.microsoft.com/office/drawing/2014/main" id="{4D9655D8-CDA0-468C-B248-56ACED7CE6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9597326" y="15936"/>
          <a:ext cx="2259835" cy="692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0.xml><?xml version="1.0" encoding="utf-8"?>
<xdr:wsDr xmlns:xdr="http://schemas.openxmlformats.org/drawingml/2006/spreadsheetDrawing" xmlns:a="http://schemas.openxmlformats.org/drawingml/2006/main">
  <xdr:twoCellAnchor editAs="oneCell">
    <xdr:from>
      <xdr:col>0</xdr:col>
      <xdr:colOff>21772</xdr:colOff>
      <xdr:row>0</xdr:row>
      <xdr:rowOff>32658</xdr:rowOff>
    </xdr:from>
    <xdr:to>
      <xdr:col>1</xdr:col>
      <xdr:colOff>246017</xdr:colOff>
      <xdr:row>2</xdr:row>
      <xdr:rowOff>43543</xdr:rowOff>
    </xdr:to>
    <xdr:pic>
      <xdr:nvPicPr>
        <xdr:cNvPr id="2" name="Picture 4">
          <a:extLst>
            <a:ext uri="{FF2B5EF4-FFF2-40B4-BE49-F238E27FC236}">
              <a16:creationId xmlns:a16="http://schemas.microsoft.com/office/drawing/2014/main" id="{0889F3F7-F644-4814-B2A0-F1679A4891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8872943" y="32658"/>
          <a:ext cx="1489165" cy="376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63336</xdr:colOff>
      <xdr:row>0</xdr:row>
      <xdr:rowOff>69273</xdr:rowOff>
    </xdr:from>
    <xdr:to>
      <xdr:col>0</xdr:col>
      <xdr:colOff>1554678</xdr:colOff>
      <xdr:row>2</xdr:row>
      <xdr:rowOff>49679</xdr:rowOff>
    </xdr:to>
    <xdr:pic>
      <xdr:nvPicPr>
        <xdr:cNvPr id="2" name="Picture 4">
          <a:extLst>
            <a:ext uri="{FF2B5EF4-FFF2-40B4-BE49-F238E27FC236}">
              <a16:creationId xmlns:a16="http://schemas.microsoft.com/office/drawing/2014/main" id="{4AAE7F92-E72E-467A-8335-3DE02A4DA5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0985662" y="69273"/>
          <a:ext cx="1491342" cy="346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oneCellAnchor>
    <xdr:from>
      <xdr:col>0</xdr:col>
      <xdr:colOff>63336</xdr:colOff>
      <xdr:row>0</xdr:row>
      <xdr:rowOff>69273</xdr:rowOff>
    </xdr:from>
    <xdr:ext cx="1491342" cy="361406"/>
    <xdr:pic>
      <xdr:nvPicPr>
        <xdr:cNvPr id="2" name="Picture 4">
          <a:extLst>
            <a:ext uri="{FF2B5EF4-FFF2-40B4-BE49-F238E27FC236}">
              <a16:creationId xmlns:a16="http://schemas.microsoft.com/office/drawing/2014/main" id="{887CBE63-8345-4D97-9D93-366FC41903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0878982" y="69273"/>
          <a:ext cx="1491342" cy="3614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7144</xdr:colOff>
      <xdr:row>0</xdr:row>
      <xdr:rowOff>23814</xdr:rowOff>
    </xdr:from>
    <xdr:ext cx="2395033" cy="676995"/>
    <xdr:pic>
      <xdr:nvPicPr>
        <xdr:cNvPr id="2" name="Picture 4">
          <a:extLst>
            <a:ext uri="{FF2B5EF4-FFF2-40B4-BE49-F238E27FC236}">
              <a16:creationId xmlns:a16="http://schemas.microsoft.com/office/drawing/2014/main" id="{8A56D7A4-7955-43A0-9A77-023939D4B9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15167123" y="23814"/>
          <a:ext cx="2395033" cy="676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4856</xdr:rowOff>
    </xdr:from>
    <xdr:ext cx="2223272" cy="539215"/>
    <xdr:pic>
      <xdr:nvPicPr>
        <xdr:cNvPr id="2" name="Picture 4">
          <a:extLst>
            <a:ext uri="{FF2B5EF4-FFF2-40B4-BE49-F238E27FC236}">
              <a16:creationId xmlns:a16="http://schemas.microsoft.com/office/drawing/2014/main" id="{16449B23-E481-4A94-A299-663B2F2C6B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9654128" y="4856"/>
          <a:ext cx="2223272" cy="539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1031982</xdr:colOff>
      <xdr:row>2</xdr:row>
      <xdr:rowOff>0</xdr:rowOff>
    </xdr:to>
    <xdr:pic>
      <xdr:nvPicPr>
        <xdr:cNvPr id="2" name="Picture 1">
          <a:extLst>
            <a:ext uri="{FF2B5EF4-FFF2-40B4-BE49-F238E27FC236}">
              <a16:creationId xmlns:a16="http://schemas.microsoft.com/office/drawing/2014/main" id="{0E9A1FD7-970E-4900-83B8-75397DA24157}"/>
            </a:ext>
          </a:extLst>
        </xdr:cNvPr>
        <xdr:cNvPicPr/>
      </xdr:nvPicPr>
      <xdr:blipFill>
        <a:blip xmlns:r="http://schemas.openxmlformats.org/officeDocument/2006/relationships" r:embed="rId1" cstate="print"/>
        <a:stretch>
          <a:fillRect/>
        </a:stretch>
      </xdr:blipFill>
      <xdr:spPr>
        <a:xfrm>
          <a:off x="9990449178" y="365760"/>
          <a:ext cx="1031982" cy="0"/>
        </a:xfrm>
        <a:prstGeom prst="rect">
          <a:avLst/>
        </a:prstGeom>
      </xdr:spPr>
    </xdr:pic>
    <xdr:clientData/>
  </xdr:twoCellAnchor>
  <xdr:twoCellAnchor>
    <xdr:from>
      <xdr:col>0</xdr:col>
      <xdr:colOff>0</xdr:colOff>
      <xdr:row>0</xdr:row>
      <xdr:rowOff>28575</xdr:rowOff>
    </xdr:from>
    <xdr:to>
      <xdr:col>1</xdr:col>
      <xdr:colOff>257175</xdr:colOff>
      <xdr:row>2</xdr:row>
      <xdr:rowOff>9525</xdr:rowOff>
    </xdr:to>
    <xdr:pic>
      <xdr:nvPicPr>
        <xdr:cNvPr id="3" name="Picture 1">
          <a:extLst>
            <a:ext uri="{FF2B5EF4-FFF2-40B4-BE49-F238E27FC236}">
              <a16:creationId xmlns:a16="http://schemas.microsoft.com/office/drawing/2014/main" id="{6F5BD2DE-D18A-4315-B9AE-C5C129BCCCF0}"/>
            </a:ext>
          </a:extLst>
        </xdr:cNvPr>
        <xdr:cNvPicPr/>
      </xdr:nvPicPr>
      <xdr:blipFill>
        <a:blip xmlns:r="http://schemas.openxmlformats.org/officeDocument/2006/relationships" r:embed="rId1" cstate="print"/>
        <a:stretch>
          <a:fillRect/>
        </a:stretch>
      </xdr:blipFill>
      <xdr:spPr>
        <a:xfrm>
          <a:off x="9989943825" y="28575"/>
          <a:ext cx="1537335" cy="34671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21772</xdr:colOff>
      <xdr:row>0</xdr:row>
      <xdr:rowOff>32658</xdr:rowOff>
    </xdr:from>
    <xdr:to>
      <xdr:col>0</xdr:col>
      <xdr:colOff>1513114</xdr:colOff>
      <xdr:row>2</xdr:row>
      <xdr:rowOff>43543</xdr:rowOff>
    </xdr:to>
    <xdr:pic>
      <xdr:nvPicPr>
        <xdr:cNvPr id="2" name="Picture 4">
          <a:extLst>
            <a:ext uri="{FF2B5EF4-FFF2-40B4-BE49-F238E27FC236}">
              <a16:creationId xmlns:a16="http://schemas.microsoft.com/office/drawing/2014/main" id="{E3290470-C259-49BE-9773-B0D18E63BB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0608126" y="32658"/>
          <a:ext cx="1491342" cy="376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21772</xdr:colOff>
      <xdr:row>0</xdr:row>
      <xdr:rowOff>32658</xdr:rowOff>
    </xdr:from>
    <xdr:to>
      <xdr:col>1</xdr:col>
      <xdr:colOff>118654</xdr:colOff>
      <xdr:row>2</xdr:row>
      <xdr:rowOff>43543</xdr:rowOff>
    </xdr:to>
    <xdr:pic>
      <xdr:nvPicPr>
        <xdr:cNvPr id="2" name="Picture 4">
          <a:extLst>
            <a:ext uri="{FF2B5EF4-FFF2-40B4-BE49-F238E27FC236}">
              <a16:creationId xmlns:a16="http://schemas.microsoft.com/office/drawing/2014/main" id="{9248AB7D-B4C0-4C80-BD34-5D7B868557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0387146" y="32658"/>
          <a:ext cx="1491342" cy="376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21772</xdr:colOff>
      <xdr:row>0</xdr:row>
      <xdr:rowOff>32658</xdr:rowOff>
    </xdr:from>
    <xdr:to>
      <xdr:col>1</xdr:col>
      <xdr:colOff>246017</xdr:colOff>
      <xdr:row>2</xdr:row>
      <xdr:rowOff>43543</xdr:rowOff>
    </xdr:to>
    <xdr:pic>
      <xdr:nvPicPr>
        <xdr:cNvPr id="2" name="Picture 4">
          <a:extLst>
            <a:ext uri="{FF2B5EF4-FFF2-40B4-BE49-F238E27FC236}">
              <a16:creationId xmlns:a16="http://schemas.microsoft.com/office/drawing/2014/main" id="{9975EC30-12A7-4735-8440-F7A5516377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9276803" y="32658"/>
          <a:ext cx="1489165" cy="376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63336</xdr:colOff>
      <xdr:row>0</xdr:row>
      <xdr:rowOff>69273</xdr:rowOff>
    </xdr:from>
    <xdr:to>
      <xdr:col>0</xdr:col>
      <xdr:colOff>1554678</xdr:colOff>
      <xdr:row>2</xdr:row>
      <xdr:rowOff>49679</xdr:rowOff>
    </xdr:to>
    <xdr:pic>
      <xdr:nvPicPr>
        <xdr:cNvPr id="2" name="Picture 4">
          <a:extLst>
            <a:ext uri="{FF2B5EF4-FFF2-40B4-BE49-F238E27FC236}">
              <a16:creationId xmlns:a16="http://schemas.microsoft.com/office/drawing/2014/main" id="{8A2BB27E-3F02-4F1E-9415-7B88D96739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1077102" y="69273"/>
          <a:ext cx="1491342" cy="346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B385"/>
  <sheetViews>
    <sheetView showGridLines="0" rightToLeft="1" view="pageBreakPreview" topLeftCell="A16" zoomScale="85" zoomScaleNormal="70" zoomScaleSheetLayoutView="85" workbookViewId="0">
      <selection activeCell="B30" sqref="B30"/>
    </sheetView>
  </sheetViews>
  <sheetFormatPr defaultRowHeight="15" x14ac:dyDescent="0.25"/>
  <cols>
    <col min="1" max="1" width="11.42578125" style="15" customWidth="1"/>
    <col min="2" max="2" width="141.42578125" style="44" customWidth="1"/>
  </cols>
  <sheetData>
    <row r="1" spans="1:2" s="1" customFormat="1" x14ac:dyDescent="0.25">
      <c r="A1" s="35"/>
      <c r="B1" s="40"/>
    </row>
    <row r="2" spans="1:2" s="1" customFormat="1" x14ac:dyDescent="0.25">
      <c r="A2" s="36"/>
      <c r="B2" s="41"/>
    </row>
    <row r="3" spans="1:2" s="1" customFormat="1" ht="28.9" customHeight="1" x14ac:dyDescent="0.25">
      <c r="A3" s="292" t="s">
        <v>315</v>
      </c>
      <c r="B3" s="292"/>
    </row>
    <row r="4" spans="1:2" s="1" customFormat="1" ht="29.65" customHeight="1" thickBot="1" x14ac:dyDescent="0.3">
      <c r="A4" s="293"/>
      <c r="B4" s="293"/>
    </row>
    <row r="5" spans="1:2" s="1" customFormat="1" ht="60" x14ac:dyDescent="0.25">
      <c r="A5" s="2" t="s">
        <v>89</v>
      </c>
      <c r="B5" s="20" t="s">
        <v>90</v>
      </c>
    </row>
    <row r="6" spans="1:2" ht="26.25" x14ac:dyDescent="0.25">
      <c r="A6" s="33">
        <v>1</v>
      </c>
      <c r="B6" s="34" t="s">
        <v>308</v>
      </c>
    </row>
    <row r="7" spans="1:2" ht="30" x14ac:dyDescent="0.25">
      <c r="A7" s="291" t="s">
        <v>261</v>
      </c>
      <c r="B7" s="294"/>
    </row>
    <row r="8" spans="1:2" ht="52.5" x14ac:dyDescent="0.25">
      <c r="A8" s="39" t="s">
        <v>157</v>
      </c>
      <c r="B8" s="42" t="s">
        <v>309</v>
      </c>
    </row>
    <row r="9" spans="1:2" ht="52.5" x14ac:dyDescent="0.25">
      <c r="A9" s="33" t="s">
        <v>158</v>
      </c>
      <c r="B9" s="34" t="s">
        <v>310</v>
      </c>
    </row>
    <row r="10" spans="1:2" ht="30" x14ac:dyDescent="0.25">
      <c r="A10" s="291" t="s">
        <v>91</v>
      </c>
      <c r="B10" s="294"/>
    </row>
    <row r="11" spans="1:2" ht="26.25" x14ac:dyDescent="0.25">
      <c r="A11" s="33" t="s">
        <v>293</v>
      </c>
      <c r="B11" s="34" t="s">
        <v>294</v>
      </c>
    </row>
    <row r="12" spans="1:2" ht="26.25" x14ac:dyDescent="0.25">
      <c r="A12" s="39" t="s">
        <v>184</v>
      </c>
      <c r="B12" s="42" t="s">
        <v>122</v>
      </c>
    </row>
    <row r="13" spans="1:2" ht="26.25" x14ac:dyDescent="0.25">
      <c r="A13" s="33" t="s">
        <v>159</v>
      </c>
      <c r="B13" s="34" t="s">
        <v>123</v>
      </c>
    </row>
    <row r="14" spans="1:2" ht="26.25" x14ac:dyDescent="0.25">
      <c r="A14" s="39" t="s">
        <v>160</v>
      </c>
      <c r="B14" s="42" t="s">
        <v>124</v>
      </c>
    </row>
    <row r="15" spans="1:2" ht="52.5" x14ac:dyDescent="0.25">
      <c r="A15" s="33" t="s">
        <v>193</v>
      </c>
      <c r="B15" s="34" t="s">
        <v>194</v>
      </c>
    </row>
    <row r="16" spans="1:2" ht="52.5" x14ac:dyDescent="0.25">
      <c r="A16" s="39" t="s">
        <v>195</v>
      </c>
      <c r="B16" s="42" t="s">
        <v>196</v>
      </c>
    </row>
    <row r="17" spans="1:2" ht="52.5" x14ac:dyDescent="0.25">
      <c r="A17" s="33" t="s">
        <v>197</v>
      </c>
      <c r="B17" s="34" t="s">
        <v>198</v>
      </c>
    </row>
    <row r="18" spans="1:2" ht="52.5" x14ac:dyDescent="0.25">
      <c r="A18" s="39" t="s">
        <v>199</v>
      </c>
      <c r="B18" s="42" t="s">
        <v>200</v>
      </c>
    </row>
    <row r="19" spans="1:2" ht="52.5" x14ac:dyDescent="0.25">
      <c r="A19" s="33" t="s">
        <v>201</v>
      </c>
      <c r="B19" s="34" t="s">
        <v>202</v>
      </c>
    </row>
    <row r="20" spans="1:2" ht="52.5" x14ac:dyDescent="0.25">
      <c r="A20" s="39" t="s">
        <v>203</v>
      </c>
      <c r="B20" s="42" t="s">
        <v>204</v>
      </c>
    </row>
    <row r="21" spans="1:2" ht="30" x14ac:dyDescent="0.25">
      <c r="A21" s="291" t="s">
        <v>92</v>
      </c>
      <c r="B21" s="294"/>
    </row>
    <row r="22" spans="1:2" ht="26.25" x14ac:dyDescent="0.25">
      <c r="A22" s="39" t="s">
        <v>182</v>
      </c>
      <c r="B22" s="42" t="s">
        <v>125</v>
      </c>
    </row>
    <row r="23" spans="1:2" ht="26.25" x14ac:dyDescent="0.25">
      <c r="A23" s="33" t="s">
        <v>161</v>
      </c>
      <c r="B23" s="34" t="s">
        <v>126</v>
      </c>
    </row>
    <row r="24" spans="1:2" ht="26.25" x14ac:dyDescent="0.25">
      <c r="A24" s="39" t="s">
        <v>162</v>
      </c>
      <c r="B24" s="42" t="s">
        <v>127</v>
      </c>
    </row>
    <row r="25" spans="1:2" ht="30" x14ac:dyDescent="0.25">
      <c r="A25" s="295" t="s">
        <v>93</v>
      </c>
      <c r="B25" s="296"/>
    </row>
    <row r="26" spans="1:2" ht="26.25" x14ac:dyDescent="0.25">
      <c r="A26" s="39" t="s">
        <v>163</v>
      </c>
      <c r="B26" s="42" t="s">
        <v>128</v>
      </c>
    </row>
    <row r="27" spans="1:2" ht="26.25" x14ac:dyDescent="0.25">
      <c r="A27" s="33" t="s">
        <v>205</v>
      </c>
      <c r="B27" s="34" t="s">
        <v>206</v>
      </c>
    </row>
    <row r="28" spans="1:2" ht="26.25" x14ac:dyDescent="0.25">
      <c r="A28" s="39" t="s">
        <v>190</v>
      </c>
      <c r="B28" s="42" t="s">
        <v>191</v>
      </c>
    </row>
    <row r="29" spans="1:2" ht="30" x14ac:dyDescent="0.25">
      <c r="A29" s="290" t="s">
        <v>94</v>
      </c>
      <c r="B29" s="291"/>
    </row>
    <row r="30" spans="1:2" ht="26.25" x14ac:dyDescent="0.25">
      <c r="A30" s="33" t="s">
        <v>164</v>
      </c>
      <c r="B30" s="34" t="s">
        <v>129</v>
      </c>
    </row>
    <row r="31" spans="1:2" ht="30" x14ac:dyDescent="0.25">
      <c r="A31" s="290" t="s">
        <v>95</v>
      </c>
      <c r="B31" s="291"/>
    </row>
    <row r="32" spans="1:2" ht="26.25" x14ac:dyDescent="0.25">
      <c r="A32" s="39" t="s">
        <v>165</v>
      </c>
      <c r="B32" s="42" t="s">
        <v>116</v>
      </c>
    </row>
    <row r="33" spans="1:2" s="19" customFormat="1" x14ac:dyDescent="0.25">
      <c r="A33" s="37"/>
      <c r="B33" s="43"/>
    </row>
    <row r="34" spans="1:2" s="19" customFormat="1" x14ac:dyDescent="0.25">
      <c r="A34" s="37"/>
      <c r="B34" s="43"/>
    </row>
    <row r="35" spans="1:2" s="19" customFormat="1" x14ac:dyDescent="0.25">
      <c r="A35" s="37"/>
      <c r="B35" s="43"/>
    </row>
    <row r="36" spans="1:2" s="19" customFormat="1" x14ac:dyDescent="0.25">
      <c r="A36" s="37"/>
      <c r="B36" s="43"/>
    </row>
    <row r="37" spans="1:2" s="19" customFormat="1" x14ac:dyDescent="0.25">
      <c r="A37" s="37"/>
      <c r="B37" s="43"/>
    </row>
    <row r="38" spans="1:2" x14ac:dyDescent="0.25">
      <c r="A38" s="38"/>
    </row>
    <row r="39" spans="1:2" x14ac:dyDescent="0.25">
      <c r="A39" s="38"/>
    </row>
    <row r="40" spans="1:2" x14ac:dyDescent="0.25">
      <c r="A40" s="38"/>
    </row>
    <row r="41" spans="1:2" x14ac:dyDescent="0.25">
      <c r="A41" s="38"/>
    </row>
    <row r="42" spans="1:2" x14ac:dyDescent="0.25">
      <c r="A42" s="38"/>
    </row>
    <row r="43" spans="1:2" x14ac:dyDescent="0.25">
      <c r="A43" s="38"/>
    </row>
    <row r="44" spans="1:2" x14ac:dyDescent="0.25">
      <c r="A44" s="38"/>
    </row>
    <row r="45" spans="1:2" x14ac:dyDescent="0.25">
      <c r="A45" s="38"/>
    </row>
    <row r="46" spans="1:2" x14ac:dyDescent="0.25">
      <c r="A46" s="38"/>
    </row>
    <row r="47" spans="1:2" x14ac:dyDescent="0.25">
      <c r="A47" s="38"/>
    </row>
    <row r="48" spans="1:2" x14ac:dyDescent="0.25">
      <c r="A48" s="38"/>
    </row>
    <row r="49" spans="1:1" x14ac:dyDescent="0.25">
      <c r="A49" s="38"/>
    </row>
    <row r="50" spans="1:1" x14ac:dyDescent="0.25">
      <c r="A50" s="38"/>
    </row>
    <row r="51" spans="1:1" x14ac:dyDescent="0.25">
      <c r="A51" s="38"/>
    </row>
    <row r="52" spans="1:1" x14ac:dyDescent="0.25">
      <c r="A52" s="38"/>
    </row>
    <row r="53" spans="1:1" x14ac:dyDescent="0.25">
      <c r="A53" s="38"/>
    </row>
    <row r="54" spans="1:1" x14ac:dyDescent="0.25">
      <c r="A54" s="38"/>
    </row>
    <row r="55" spans="1:1" x14ac:dyDescent="0.25">
      <c r="A55" s="38"/>
    </row>
    <row r="56" spans="1:1" x14ac:dyDescent="0.25">
      <c r="A56" s="38"/>
    </row>
    <row r="57" spans="1:1" x14ac:dyDescent="0.25">
      <c r="A57" s="38"/>
    </row>
    <row r="58" spans="1:1" x14ac:dyDescent="0.25">
      <c r="A58" s="38"/>
    </row>
    <row r="59" spans="1:1" x14ac:dyDescent="0.25">
      <c r="A59" s="38"/>
    </row>
    <row r="60" spans="1:1" x14ac:dyDescent="0.25">
      <c r="A60" s="38"/>
    </row>
    <row r="61" spans="1:1" x14ac:dyDescent="0.25">
      <c r="A61" s="38"/>
    </row>
    <row r="62" spans="1:1" x14ac:dyDescent="0.25">
      <c r="A62" s="38"/>
    </row>
    <row r="63" spans="1:1" x14ac:dyDescent="0.25">
      <c r="A63" s="38"/>
    </row>
    <row r="64" spans="1:1" x14ac:dyDescent="0.25">
      <c r="A64" s="38"/>
    </row>
    <row r="65" spans="1:1" x14ac:dyDescent="0.25">
      <c r="A65" s="38"/>
    </row>
    <row r="66" spans="1:1" x14ac:dyDescent="0.25">
      <c r="A66" s="38"/>
    </row>
    <row r="67" spans="1:1" x14ac:dyDescent="0.25">
      <c r="A67" s="38"/>
    </row>
    <row r="68" spans="1:1" x14ac:dyDescent="0.25">
      <c r="A68" s="38"/>
    </row>
    <row r="69" spans="1:1" x14ac:dyDescent="0.25">
      <c r="A69" s="38"/>
    </row>
    <row r="70" spans="1:1" x14ac:dyDescent="0.25">
      <c r="A70" s="38"/>
    </row>
    <row r="71" spans="1:1" x14ac:dyDescent="0.25">
      <c r="A71" s="38"/>
    </row>
    <row r="72" spans="1:1" x14ac:dyDescent="0.25">
      <c r="A72" s="38"/>
    </row>
    <row r="73" spans="1:1" x14ac:dyDescent="0.25">
      <c r="A73" s="38"/>
    </row>
    <row r="74" spans="1:1" x14ac:dyDescent="0.25">
      <c r="A74" s="38"/>
    </row>
    <row r="75" spans="1:1" x14ac:dyDescent="0.25">
      <c r="A75" s="38"/>
    </row>
    <row r="76" spans="1:1" x14ac:dyDescent="0.25">
      <c r="A76" s="38"/>
    </row>
    <row r="77" spans="1:1" x14ac:dyDescent="0.25">
      <c r="A77" s="38"/>
    </row>
    <row r="78" spans="1:1" x14ac:dyDescent="0.25">
      <c r="A78" s="38"/>
    </row>
    <row r="79" spans="1:1" x14ac:dyDescent="0.25">
      <c r="A79" s="38"/>
    </row>
    <row r="80" spans="1:1" x14ac:dyDescent="0.25">
      <c r="A80" s="38"/>
    </row>
    <row r="81" spans="1:1" x14ac:dyDescent="0.25">
      <c r="A81" s="38"/>
    </row>
    <row r="82" spans="1:1" x14ac:dyDescent="0.25">
      <c r="A82" s="38"/>
    </row>
    <row r="83" spans="1:1" x14ac:dyDescent="0.25">
      <c r="A83" s="38"/>
    </row>
    <row r="84" spans="1:1" x14ac:dyDescent="0.25">
      <c r="A84" s="38"/>
    </row>
    <row r="85" spans="1:1" x14ac:dyDescent="0.25">
      <c r="A85" s="38"/>
    </row>
    <row r="86" spans="1:1" x14ac:dyDescent="0.25">
      <c r="A86" s="38"/>
    </row>
    <row r="87" spans="1:1" x14ac:dyDescent="0.25">
      <c r="A87" s="38"/>
    </row>
    <row r="88" spans="1:1" x14ac:dyDescent="0.25">
      <c r="A88" s="38"/>
    </row>
    <row r="89" spans="1:1" x14ac:dyDescent="0.25">
      <c r="A89" s="38"/>
    </row>
    <row r="90" spans="1:1" x14ac:dyDescent="0.25">
      <c r="A90" s="38"/>
    </row>
    <row r="91" spans="1:1" x14ac:dyDescent="0.25">
      <c r="A91" s="38"/>
    </row>
    <row r="92" spans="1:1" x14ac:dyDescent="0.25">
      <c r="A92" s="38"/>
    </row>
    <row r="93" spans="1:1" x14ac:dyDescent="0.25">
      <c r="A93" s="38"/>
    </row>
    <row r="94" spans="1:1" x14ac:dyDescent="0.25">
      <c r="A94" s="38"/>
    </row>
    <row r="95" spans="1:1" x14ac:dyDescent="0.25">
      <c r="A95" s="38"/>
    </row>
    <row r="96" spans="1:1" x14ac:dyDescent="0.25">
      <c r="A96" s="38"/>
    </row>
    <row r="97" spans="1:1" x14ac:dyDescent="0.25">
      <c r="A97" s="38"/>
    </row>
    <row r="98" spans="1:1" x14ac:dyDescent="0.25">
      <c r="A98" s="38"/>
    </row>
    <row r="99" spans="1:1" x14ac:dyDescent="0.25">
      <c r="A99" s="38"/>
    </row>
    <row r="100" spans="1:1" x14ac:dyDescent="0.25">
      <c r="A100" s="38"/>
    </row>
    <row r="101" spans="1:1" x14ac:dyDescent="0.25">
      <c r="A101" s="38"/>
    </row>
    <row r="102" spans="1:1" x14ac:dyDescent="0.25">
      <c r="A102" s="38"/>
    </row>
    <row r="103" spans="1:1" x14ac:dyDescent="0.25">
      <c r="A103" s="38"/>
    </row>
    <row r="104" spans="1:1" x14ac:dyDescent="0.25">
      <c r="A104" s="38"/>
    </row>
    <row r="105" spans="1:1" x14ac:dyDescent="0.25">
      <c r="A105" s="38"/>
    </row>
    <row r="106" spans="1:1" x14ac:dyDescent="0.25">
      <c r="A106" s="38"/>
    </row>
    <row r="107" spans="1:1" x14ac:dyDescent="0.25">
      <c r="A107" s="38"/>
    </row>
    <row r="108" spans="1:1" x14ac:dyDescent="0.25">
      <c r="A108" s="38"/>
    </row>
    <row r="109" spans="1:1" x14ac:dyDescent="0.25">
      <c r="A109" s="38"/>
    </row>
    <row r="110" spans="1:1" x14ac:dyDescent="0.25">
      <c r="A110" s="38"/>
    </row>
    <row r="111" spans="1:1" x14ac:dyDescent="0.25">
      <c r="A111" s="38"/>
    </row>
    <row r="112" spans="1:1" x14ac:dyDescent="0.25">
      <c r="A112" s="38"/>
    </row>
    <row r="113" spans="1:1" x14ac:dyDescent="0.25">
      <c r="A113" s="38"/>
    </row>
    <row r="114" spans="1:1" x14ac:dyDescent="0.25">
      <c r="A114" s="38"/>
    </row>
    <row r="115" spans="1:1" x14ac:dyDescent="0.25">
      <c r="A115" s="38"/>
    </row>
    <row r="116" spans="1:1" x14ac:dyDescent="0.25">
      <c r="A116" s="38"/>
    </row>
    <row r="117" spans="1:1" x14ac:dyDescent="0.25">
      <c r="A117" s="38"/>
    </row>
    <row r="118" spans="1:1" x14ac:dyDescent="0.25">
      <c r="A118" s="38"/>
    </row>
    <row r="119" spans="1:1" x14ac:dyDescent="0.25">
      <c r="A119" s="38"/>
    </row>
    <row r="120" spans="1:1" x14ac:dyDescent="0.25">
      <c r="A120" s="38"/>
    </row>
    <row r="121" spans="1:1" x14ac:dyDescent="0.25">
      <c r="A121" s="38"/>
    </row>
    <row r="122" spans="1:1" x14ac:dyDescent="0.25">
      <c r="A122" s="38"/>
    </row>
    <row r="123" spans="1:1" x14ac:dyDescent="0.25">
      <c r="A123" s="38"/>
    </row>
    <row r="124" spans="1:1" x14ac:dyDescent="0.25">
      <c r="A124" s="38"/>
    </row>
    <row r="125" spans="1:1" x14ac:dyDescent="0.25">
      <c r="A125" s="38"/>
    </row>
    <row r="126" spans="1:1" x14ac:dyDescent="0.25">
      <c r="A126" s="38"/>
    </row>
    <row r="127" spans="1:1" x14ac:dyDescent="0.25">
      <c r="A127" s="38"/>
    </row>
    <row r="128" spans="1:1" x14ac:dyDescent="0.25">
      <c r="A128" s="38"/>
    </row>
    <row r="129" spans="1:1" x14ac:dyDescent="0.25">
      <c r="A129" s="38"/>
    </row>
    <row r="130" spans="1:1" x14ac:dyDescent="0.25">
      <c r="A130" s="38"/>
    </row>
    <row r="131" spans="1:1" x14ac:dyDescent="0.25">
      <c r="A131" s="38"/>
    </row>
    <row r="132" spans="1:1" x14ac:dyDescent="0.25">
      <c r="A132" s="38"/>
    </row>
    <row r="133" spans="1:1" x14ac:dyDescent="0.25">
      <c r="A133" s="38"/>
    </row>
    <row r="134" spans="1:1" x14ac:dyDescent="0.25">
      <c r="A134" s="38"/>
    </row>
    <row r="135" spans="1:1" x14ac:dyDescent="0.25">
      <c r="A135" s="38"/>
    </row>
    <row r="136" spans="1:1" x14ac:dyDescent="0.25">
      <c r="A136" s="38"/>
    </row>
    <row r="137" spans="1:1" x14ac:dyDescent="0.25">
      <c r="A137" s="38"/>
    </row>
    <row r="138" spans="1:1" x14ac:dyDescent="0.25">
      <c r="A138" s="38"/>
    </row>
    <row r="139" spans="1:1" x14ac:dyDescent="0.25">
      <c r="A139" s="38"/>
    </row>
    <row r="140" spans="1:1" x14ac:dyDescent="0.25">
      <c r="A140" s="38"/>
    </row>
    <row r="141" spans="1:1" x14ac:dyDescent="0.25">
      <c r="A141" s="38"/>
    </row>
    <row r="142" spans="1:1" x14ac:dyDescent="0.25">
      <c r="A142" s="38"/>
    </row>
    <row r="143" spans="1:1" x14ac:dyDescent="0.25">
      <c r="A143" s="38"/>
    </row>
    <row r="144" spans="1:1" x14ac:dyDescent="0.25">
      <c r="A144" s="38"/>
    </row>
    <row r="145" spans="1:1" x14ac:dyDescent="0.25">
      <c r="A145" s="38"/>
    </row>
    <row r="146" spans="1:1" x14ac:dyDescent="0.25">
      <c r="A146" s="38"/>
    </row>
    <row r="147" spans="1:1" x14ac:dyDescent="0.25">
      <c r="A147" s="38"/>
    </row>
    <row r="148" spans="1:1" x14ac:dyDescent="0.25">
      <c r="A148" s="38"/>
    </row>
    <row r="149" spans="1:1" x14ac:dyDescent="0.25">
      <c r="A149" s="38"/>
    </row>
    <row r="150" spans="1:1" x14ac:dyDescent="0.25">
      <c r="A150" s="38"/>
    </row>
    <row r="151" spans="1:1" x14ac:dyDescent="0.25">
      <c r="A151" s="38"/>
    </row>
    <row r="152" spans="1:1" x14ac:dyDescent="0.25">
      <c r="A152" s="38"/>
    </row>
    <row r="153" spans="1:1" x14ac:dyDescent="0.25">
      <c r="A153" s="38"/>
    </row>
    <row r="154" spans="1:1" x14ac:dyDescent="0.25">
      <c r="A154" s="38"/>
    </row>
    <row r="155" spans="1:1" x14ac:dyDescent="0.25">
      <c r="A155" s="38"/>
    </row>
    <row r="156" spans="1:1" x14ac:dyDescent="0.25">
      <c r="A156" s="38"/>
    </row>
    <row r="157" spans="1:1" x14ac:dyDescent="0.25">
      <c r="A157" s="38"/>
    </row>
    <row r="158" spans="1:1" x14ac:dyDescent="0.25">
      <c r="A158" s="38"/>
    </row>
    <row r="159" spans="1:1" x14ac:dyDescent="0.25">
      <c r="A159" s="38"/>
    </row>
    <row r="160" spans="1:1" x14ac:dyDescent="0.25">
      <c r="A160" s="38"/>
    </row>
    <row r="161" spans="1:1" x14ac:dyDescent="0.25">
      <c r="A161" s="38"/>
    </row>
    <row r="162" spans="1:1" x14ac:dyDescent="0.25">
      <c r="A162" s="38"/>
    </row>
    <row r="163" spans="1:1" x14ac:dyDescent="0.25">
      <c r="A163" s="38"/>
    </row>
    <row r="164" spans="1:1" x14ac:dyDescent="0.25">
      <c r="A164" s="38"/>
    </row>
    <row r="165" spans="1:1" x14ac:dyDescent="0.25">
      <c r="A165" s="38"/>
    </row>
    <row r="166" spans="1:1" x14ac:dyDescent="0.25">
      <c r="A166" s="38"/>
    </row>
    <row r="167" spans="1:1" x14ac:dyDescent="0.25">
      <c r="A167" s="38"/>
    </row>
    <row r="168" spans="1:1" x14ac:dyDescent="0.25">
      <c r="A168" s="38"/>
    </row>
    <row r="169" spans="1:1" x14ac:dyDescent="0.25">
      <c r="A169" s="38"/>
    </row>
    <row r="170" spans="1:1" x14ac:dyDescent="0.25">
      <c r="A170" s="38"/>
    </row>
    <row r="171" spans="1:1" x14ac:dyDescent="0.25">
      <c r="A171" s="38"/>
    </row>
    <row r="172" spans="1:1" x14ac:dyDescent="0.25">
      <c r="A172" s="38"/>
    </row>
    <row r="173" spans="1:1" x14ac:dyDescent="0.25">
      <c r="A173" s="38"/>
    </row>
    <row r="174" spans="1:1" x14ac:dyDescent="0.25">
      <c r="A174" s="38"/>
    </row>
    <row r="175" spans="1:1" x14ac:dyDescent="0.25">
      <c r="A175" s="38"/>
    </row>
    <row r="176" spans="1:1" x14ac:dyDescent="0.25">
      <c r="A176" s="38"/>
    </row>
    <row r="177" spans="1:1" x14ac:dyDescent="0.25">
      <c r="A177" s="38"/>
    </row>
    <row r="178" spans="1:1" x14ac:dyDescent="0.25">
      <c r="A178" s="38"/>
    </row>
    <row r="179" spans="1:1" x14ac:dyDescent="0.25">
      <c r="A179" s="38"/>
    </row>
    <row r="180" spans="1:1" x14ac:dyDescent="0.25">
      <c r="A180" s="38"/>
    </row>
    <row r="181" spans="1:1" x14ac:dyDescent="0.25">
      <c r="A181" s="38"/>
    </row>
    <row r="182" spans="1:1" x14ac:dyDescent="0.25">
      <c r="A182" s="38"/>
    </row>
    <row r="183" spans="1:1" x14ac:dyDescent="0.25">
      <c r="A183" s="38"/>
    </row>
    <row r="184" spans="1:1" x14ac:dyDescent="0.25">
      <c r="A184" s="38"/>
    </row>
    <row r="185" spans="1:1" x14ac:dyDescent="0.25">
      <c r="A185" s="38"/>
    </row>
    <row r="186" spans="1:1" x14ac:dyDescent="0.25">
      <c r="A186" s="38"/>
    </row>
    <row r="187" spans="1:1" x14ac:dyDescent="0.25">
      <c r="A187" s="38"/>
    </row>
    <row r="188" spans="1:1" x14ac:dyDescent="0.25">
      <c r="A188" s="38"/>
    </row>
    <row r="189" spans="1:1" x14ac:dyDescent="0.25">
      <c r="A189" s="38"/>
    </row>
    <row r="190" spans="1:1" x14ac:dyDescent="0.25">
      <c r="A190" s="38"/>
    </row>
    <row r="191" spans="1:1" x14ac:dyDescent="0.25">
      <c r="A191" s="38"/>
    </row>
    <row r="192" spans="1:1" x14ac:dyDescent="0.25">
      <c r="A192" s="38"/>
    </row>
    <row r="193" spans="1:1" x14ac:dyDescent="0.25">
      <c r="A193" s="38"/>
    </row>
    <row r="194" spans="1:1" x14ac:dyDescent="0.25">
      <c r="A194" s="38"/>
    </row>
    <row r="195" spans="1:1" x14ac:dyDescent="0.25">
      <c r="A195" s="38"/>
    </row>
    <row r="196" spans="1:1" x14ac:dyDescent="0.25">
      <c r="A196" s="38"/>
    </row>
    <row r="197" spans="1:1" x14ac:dyDescent="0.25">
      <c r="A197" s="38"/>
    </row>
    <row r="198" spans="1:1" x14ac:dyDescent="0.25">
      <c r="A198" s="38"/>
    </row>
    <row r="199" spans="1:1" x14ac:dyDescent="0.25">
      <c r="A199" s="38"/>
    </row>
    <row r="200" spans="1:1" x14ac:dyDescent="0.25">
      <c r="A200" s="38"/>
    </row>
    <row r="201" spans="1:1" x14ac:dyDescent="0.25">
      <c r="A201" s="38"/>
    </row>
    <row r="202" spans="1:1" x14ac:dyDescent="0.25">
      <c r="A202" s="38"/>
    </row>
    <row r="203" spans="1:1" x14ac:dyDescent="0.25">
      <c r="A203" s="38"/>
    </row>
    <row r="204" spans="1:1" x14ac:dyDescent="0.25">
      <c r="A204" s="38"/>
    </row>
    <row r="205" spans="1:1" x14ac:dyDescent="0.25">
      <c r="A205" s="38"/>
    </row>
    <row r="206" spans="1:1" x14ac:dyDescent="0.25">
      <c r="A206" s="38"/>
    </row>
    <row r="207" spans="1:1" x14ac:dyDescent="0.25">
      <c r="A207" s="38"/>
    </row>
    <row r="208" spans="1:1" x14ac:dyDescent="0.25">
      <c r="A208" s="38"/>
    </row>
    <row r="209" spans="1:1" x14ac:dyDescent="0.25">
      <c r="A209" s="38"/>
    </row>
    <row r="210" spans="1:1" x14ac:dyDescent="0.25">
      <c r="A210" s="38"/>
    </row>
    <row r="211" spans="1:1" x14ac:dyDescent="0.25">
      <c r="A211" s="38"/>
    </row>
    <row r="212" spans="1:1" x14ac:dyDescent="0.25">
      <c r="A212" s="38"/>
    </row>
    <row r="213" spans="1:1" x14ac:dyDescent="0.25">
      <c r="A213" s="38"/>
    </row>
    <row r="214" spans="1:1" x14ac:dyDescent="0.25">
      <c r="A214" s="38"/>
    </row>
    <row r="215" spans="1:1" x14ac:dyDescent="0.25">
      <c r="A215" s="38"/>
    </row>
    <row r="216" spans="1:1" x14ac:dyDescent="0.25">
      <c r="A216" s="38"/>
    </row>
    <row r="217" spans="1:1" x14ac:dyDescent="0.25">
      <c r="A217" s="38"/>
    </row>
    <row r="218" spans="1:1" x14ac:dyDescent="0.25">
      <c r="A218" s="38"/>
    </row>
    <row r="219" spans="1:1" x14ac:dyDescent="0.25">
      <c r="A219" s="38"/>
    </row>
    <row r="220" spans="1:1" x14ac:dyDescent="0.25">
      <c r="A220" s="38"/>
    </row>
    <row r="221" spans="1:1" x14ac:dyDescent="0.25">
      <c r="A221" s="38"/>
    </row>
    <row r="222" spans="1:1" x14ac:dyDescent="0.25">
      <c r="A222" s="38"/>
    </row>
    <row r="223" spans="1:1" x14ac:dyDescent="0.25">
      <c r="A223" s="38"/>
    </row>
    <row r="224" spans="1:1" x14ac:dyDescent="0.25">
      <c r="A224" s="38"/>
    </row>
    <row r="225" spans="1:1" x14ac:dyDescent="0.25">
      <c r="A225" s="38"/>
    </row>
    <row r="226" spans="1:1" x14ac:dyDescent="0.25">
      <c r="A226" s="38"/>
    </row>
    <row r="227" spans="1:1" x14ac:dyDescent="0.25">
      <c r="A227" s="38"/>
    </row>
    <row r="228" spans="1:1" x14ac:dyDescent="0.25">
      <c r="A228" s="38"/>
    </row>
    <row r="229" spans="1:1" x14ac:dyDescent="0.25">
      <c r="A229" s="38"/>
    </row>
    <row r="230" spans="1:1" x14ac:dyDescent="0.25">
      <c r="A230" s="38"/>
    </row>
    <row r="231" spans="1:1" x14ac:dyDescent="0.25">
      <c r="A231" s="38"/>
    </row>
    <row r="232" spans="1:1" x14ac:dyDescent="0.25">
      <c r="A232" s="38"/>
    </row>
    <row r="233" spans="1:1" x14ac:dyDescent="0.25">
      <c r="A233" s="38"/>
    </row>
    <row r="234" spans="1:1" x14ac:dyDescent="0.25">
      <c r="A234" s="38"/>
    </row>
    <row r="235" spans="1:1" x14ac:dyDescent="0.25">
      <c r="A235" s="38"/>
    </row>
    <row r="236" spans="1:1" x14ac:dyDescent="0.25">
      <c r="A236" s="38"/>
    </row>
    <row r="237" spans="1:1" x14ac:dyDescent="0.25">
      <c r="A237" s="38"/>
    </row>
    <row r="238" spans="1:1" x14ac:dyDescent="0.25">
      <c r="A238" s="38"/>
    </row>
    <row r="239" spans="1:1" x14ac:dyDescent="0.25">
      <c r="A239" s="38"/>
    </row>
    <row r="240" spans="1:1" x14ac:dyDescent="0.25">
      <c r="A240" s="38"/>
    </row>
    <row r="241" spans="1:1" x14ac:dyDescent="0.25">
      <c r="A241" s="38"/>
    </row>
    <row r="242" spans="1:1" x14ac:dyDescent="0.25">
      <c r="A242" s="38"/>
    </row>
    <row r="243" spans="1:1" x14ac:dyDescent="0.25">
      <c r="A243" s="38"/>
    </row>
    <row r="244" spans="1:1" x14ac:dyDescent="0.25">
      <c r="A244" s="38"/>
    </row>
    <row r="245" spans="1:1" x14ac:dyDescent="0.25">
      <c r="A245" s="38"/>
    </row>
    <row r="246" spans="1:1" x14ac:dyDescent="0.25">
      <c r="A246" s="38"/>
    </row>
    <row r="247" spans="1:1" x14ac:dyDescent="0.25">
      <c r="A247" s="38"/>
    </row>
    <row r="248" spans="1:1" x14ac:dyDescent="0.25">
      <c r="A248" s="38"/>
    </row>
    <row r="249" spans="1:1" x14ac:dyDescent="0.25">
      <c r="A249" s="38"/>
    </row>
    <row r="250" spans="1:1" x14ac:dyDescent="0.25">
      <c r="A250" s="38"/>
    </row>
    <row r="251" spans="1:1" x14ac:dyDescent="0.25">
      <c r="A251" s="38"/>
    </row>
    <row r="252" spans="1:1" x14ac:dyDescent="0.25">
      <c r="A252" s="38"/>
    </row>
    <row r="253" spans="1:1" x14ac:dyDescent="0.25">
      <c r="A253" s="38"/>
    </row>
    <row r="254" spans="1:1" x14ac:dyDescent="0.25">
      <c r="A254" s="38"/>
    </row>
    <row r="255" spans="1:1" x14ac:dyDescent="0.25">
      <c r="A255" s="38"/>
    </row>
    <row r="256" spans="1:1" x14ac:dyDescent="0.25">
      <c r="A256" s="38"/>
    </row>
    <row r="257" spans="1:1" x14ac:dyDescent="0.25">
      <c r="A257" s="38"/>
    </row>
    <row r="258" spans="1:1" x14ac:dyDescent="0.25">
      <c r="A258" s="38"/>
    </row>
    <row r="259" spans="1:1" x14ac:dyDescent="0.25">
      <c r="A259" s="38"/>
    </row>
    <row r="260" spans="1:1" x14ac:dyDescent="0.25">
      <c r="A260" s="38"/>
    </row>
    <row r="261" spans="1:1" x14ac:dyDescent="0.25">
      <c r="A261" s="38"/>
    </row>
    <row r="262" spans="1:1" x14ac:dyDescent="0.25">
      <c r="A262" s="38"/>
    </row>
    <row r="263" spans="1:1" x14ac:dyDescent="0.25">
      <c r="A263" s="38"/>
    </row>
    <row r="264" spans="1:1" x14ac:dyDescent="0.25">
      <c r="A264" s="38"/>
    </row>
    <row r="265" spans="1:1" x14ac:dyDescent="0.25">
      <c r="A265" s="38"/>
    </row>
    <row r="266" spans="1:1" x14ac:dyDescent="0.25">
      <c r="A266" s="38"/>
    </row>
    <row r="267" spans="1:1" x14ac:dyDescent="0.25">
      <c r="A267" s="38"/>
    </row>
    <row r="268" spans="1:1" x14ac:dyDescent="0.25">
      <c r="A268" s="38"/>
    </row>
    <row r="269" spans="1:1" x14ac:dyDescent="0.25">
      <c r="A269" s="38"/>
    </row>
    <row r="270" spans="1:1" x14ac:dyDescent="0.25">
      <c r="A270" s="38"/>
    </row>
    <row r="271" spans="1:1" x14ac:dyDescent="0.25">
      <c r="A271" s="38"/>
    </row>
    <row r="272" spans="1:1" x14ac:dyDescent="0.25">
      <c r="A272" s="38"/>
    </row>
    <row r="273" spans="1:1" x14ac:dyDescent="0.25">
      <c r="A273" s="38"/>
    </row>
    <row r="274" spans="1:1" x14ac:dyDescent="0.25">
      <c r="A274" s="38"/>
    </row>
    <row r="275" spans="1:1" x14ac:dyDescent="0.25">
      <c r="A275" s="38"/>
    </row>
    <row r="276" spans="1:1" x14ac:dyDescent="0.25">
      <c r="A276" s="38"/>
    </row>
    <row r="277" spans="1:1" x14ac:dyDescent="0.25">
      <c r="A277" s="38"/>
    </row>
    <row r="278" spans="1:1" x14ac:dyDescent="0.25">
      <c r="A278" s="38"/>
    </row>
    <row r="279" spans="1:1" x14ac:dyDescent="0.25">
      <c r="A279" s="38"/>
    </row>
    <row r="280" spans="1:1" x14ac:dyDescent="0.25">
      <c r="A280" s="38"/>
    </row>
    <row r="281" spans="1:1" x14ac:dyDescent="0.25">
      <c r="A281" s="38"/>
    </row>
    <row r="282" spans="1:1" x14ac:dyDescent="0.25">
      <c r="A282" s="38"/>
    </row>
    <row r="283" spans="1:1" x14ac:dyDescent="0.25">
      <c r="A283" s="38"/>
    </row>
    <row r="284" spans="1:1" x14ac:dyDescent="0.25">
      <c r="A284" s="38"/>
    </row>
    <row r="285" spans="1:1" x14ac:dyDescent="0.25">
      <c r="A285" s="38"/>
    </row>
    <row r="286" spans="1:1" x14ac:dyDescent="0.25">
      <c r="A286" s="38"/>
    </row>
    <row r="287" spans="1:1" x14ac:dyDescent="0.25">
      <c r="A287" s="38"/>
    </row>
    <row r="288" spans="1:1" x14ac:dyDescent="0.25">
      <c r="A288" s="38"/>
    </row>
    <row r="289" spans="1:1" x14ac:dyDescent="0.25">
      <c r="A289" s="38"/>
    </row>
    <row r="290" spans="1:1" x14ac:dyDescent="0.25">
      <c r="A290" s="38"/>
    </row>
    <row r="291" spans="1:1" x14ac:dyDescent="0.25">
      <c r="A291" s="38"/>
    </row>
    <row r="292" spans="1:1" x14ac:dyDescent="0.25">
      <c r="A292" s="38"/>
    </row>
    <row r="293" spans="1:1" x14ac:dyDescent="0.25">
      <c r="A293" s="38"/>
    </row>
    <row r="294" spans="1:1" x14ac:dyDescent="0.25">
      <c r="A294" s="38"/>
    </row>
    <row r="295" spans="1:1" x14ac:dyDescent="0.25">
      <c r="A295" s="38"/>
    </row>
    <row r="296" spans="1:1" x14ac:dyDescent="0.25">
      <c r="A296" s="38"/>
    </row>
    <row r="297" spans="1:1" x14ac:dyDescent="0.25">
      <c r="A297" s="38"/>
    </row>
    <row r="298" spans="1:1" x14ac:dyDescent="0.25">
      <c r="A298" s="38"/>
    </row>
    <row r="299" spans="1:1" x14ac:dyDescent="0.25">
      <c r="A299" s="38"/>
    </row>
    <row r="300" spans="1:1" x14ac:dyDescent="0.25">
      <c r="A300" s="38"/>
    </row>
    <row r="301" spans="1:1" x14ac:dyDescent="0.25">
      <c r="A301" s="38"/>
    </row>
    <row r="302" spans="1:1" x14ac:dyDescent="0.25">
      <c r="A302" s="38"/>
    </row>
    <row r="303" spans="1:1" x14ac:dyDescent="0.25">
      <c r="A303" s="38"/>
    </row>
    <row r="304" spans="1:1" x14ac:dyDescent="0.25">
      <c r="A304" s="38"/>
    </row>
    <row r="305" spans="1:1" x14ac:dyDescent="0.25">
      <c r="A305" s="38"/>
    </row>
    <row r="306" spans="1:1" x14ac:dyDescent="0.25">
      <c r="A306" s="38"/>
    </row>
    <row r="307" spans="1:1" x14ac:dyDescent="0.25">
      <c r="A307" s="38"/>
    </row>
    <row r="308" spans="1:1" x14ac:dyDescent="0.25">
      <c r="A308" s="38"/>
    </row>
    <row r="309" spans="1:1" x14ac:dyDescent="0.25">
      <c r="A309" s="38"/>
    </row>
    <row r="310" spans="1:1" x14ac:dyDescent="0.25">
      <c r="A310" s="38"/>
    </row>
    <row r="311" spans="1:1" x14ac:dyDescent="0.25">
      <c r="A311" s="38"/>
    </row>
    <row r="312" spans="1:1" x14ac:dyDescent="0.25">
      <c r="A312" s="38"/>
    </row>
    <row r="313" spans="1:1" x14ac:dyDescent="0.25">
      <c r="A313" s="38"/>
    </row>
    <row r="314" spans="1:1" x14ac:dyDescent="0.25">
      <c r="A314" s="38"/>
    </row>
    <row r="315" spans="1:1" x14ac:dyDescent="0.25">
      <c r="A315" s="38"/>
    </row>
    <row r="316" spans="1:1" x14ac:dyDescent="0.25">
      <c r="A316" s="38"/>
    </row>
    <row r="317" spans="1:1" x14ac:dyDescent="0.25">
      <c r="A317" s="38"/>
    </row>
    <row r="318" spans="1:1" x14ac:dyDescent="0.25">
      <c r="A318" s="38"/>
    </row>
    <row r="319" spans="1:1" x14ac:dyDescent="0.25">
      <c r="A319" s="38"/>
    </row>
    <row r="320" spans="1:1" x14ac:dyDescent="0.25">
      <c r="A320" s="38"/>
    </row>
    <row r="321" spans="1:1" x14ac:dyDescent="0.25">
      <c r="A321" s="38"/>
    </row>
    <row r="322" spans="1:1" x14ac:dyDescent="0.25">
      <c r="A322" s="38"/>
    </row>
    <row r="323" spans="1:1" x14ac:dyDescent="0.25">
      <c r="A323" s="38"/>
    </row>
    <row r="324" spans="1:1" x14ac:dyDescent="0.25">
      <c r="A324" s="38"/>
    </row>
    <row r="325" spans="1:1" x14ac:dyDescent="0.25">
      <c r="A325" s="38"/>
    </row>
    <row r="326" spans="1:1" x14ac:dyDescent="0.25">
      <c r="A326" s="38"/>
    </row>
    <row r="327" spans="1:1" x14ac:dyDescent="0.25">
      <c r="A327" s="38"/>
    </row>
    <row r="328" spans="1:1" x14ac:dyDescent="0.25">
      <c r="A328" s="38"/>
    </row>
    <row r="329" spans="1:1" x14ac:dyDescent="0.25">
      <c r="A329" s="38"/>
    </row>
    <row r="330" spans="1:1" x14ac:dyDescent="0.25">
      <c r="A330" s="38"/>
    </row>
    <row r="331" spans="1:1" x14ac:dyDescent="0.25">
      <c r="A331" s="38"/>
    </row>
    <row r="332" spans="1:1" x14ac:dyDescent="0.25">
      <c r="A332" s="38"/>
    </row>
    <row r="333" spans="1:1" x14ac:dyDescent="0.25">
      <c r="A333" s="38"/>
    </row>
    <row r="334" spans="1:1" x14ac:dyDescent="0.25">
      <c r="A334" s="38"/>
    </row>
    <row r="335" spans="1:1" x14ac:dyDescent="0.25">
      <c r="A335" s="38"/>
    </row>
    <row r="336" spans="1:1" x14ac:dyDescent="0.25">
      <c r="A336" s="38"/>
    </row>
    <row r="337" spans="1:1" x14ac:dyDescent="0.25">
      <c r="A337" s="38"/>
    </row>
    <row r="338" spans="1:1" x14ac:dyDescent="0.25">
      <c r="A338" s="38"/>
    </row>
    <row r="339" spans="1:1" x14ac:dyDescent="0.25">
      <c r="A339" s="38"/>
    </row>
    <row r="340" spans="1:1" x14ac:dyDescent="0.25">
      <c r="A340" s="38"/>
    </row>
    <row r="341" spans="1:1" x14ac:dyDescent="0.25">
      <c r="A341" s="38"/>
    </row>
    <row r="342" spans="1:1" x14ac:dyDescent="0.25">
      <c r="A342" s="38"/>
    </row>
    <row r="343" spans="1:1" x14ac:dyDescent="0.25">
      <c r="A343" s="38"/>
    </row>
    <row r="344" spans="1:1" x14ac:dyDescent="0.25">
      <c r="A344" s="38"/>
    </row>
    <row r="345" spans="1:1" x14ac:dyDescent="0.25">
      <c r="A345" s="38"/>
    </row>
    <row r="346" spans="1:1" x14ac:dyDescent="0.25">
      <c r="A346" s="38"/>
    </row>
    <row r="347" spans="1:1" x14ac:dyDescent="0.25">
      <c r="A347" s="38"/>
    </row>
    <row r="348" spans="1:1" x14ac:dyDescent="0.25">
      <c r="A348" s="38"/>
    </row>
    <row r="349" spans="1:1" x14ac:dyDescent="0.25">
      <c r="A349" s="38"/>
    </row>
    <row r="350" spans="1:1" x14ac:dyDescent="0.25">
      <c r="A350" s="38"/>
    </row>
    <row r="351" spans="1:1" x14ac:dyDescent="0.25">
      <c r="A351" s="38"/>
    </row>
    <row r="352" spans="1:1" x14ac:dyDescent="0.25">
      <c r="A352" s="38"/>
    </row>
    <row r="353" spans="1:1" x14ac:dyDescent="0.25">
      <c r="A353" s="38"/>
    </row>
    <row r="354" spans="1:1" x14ac:dyDescent="0.25">
      <c r="A354" s="38"/>
    </row>
    <row r="355" spans="1:1" x14ac:dyDescent="0.25">
      <c r="A355" s="38"/>
    </row>
    <row r="356" spans="1:1" x14ac:dyDescent="0.25">
      <c r="A356" s="38"/>
    </row>
    <row r="357" spans="1:1" x14ac:dyDescent="0.25">
      <c r="A357" s="38"/>
    </row>
    <row r="358" spans="1:1" x14ac:dyDescent="0.25">
      <c r="A358" s="38"/>
    </row>
    <row r="359" spans="1:1" x14ac:dyDescent="0.25">
      <c r="A359" s="38"/>
    </row>
    <row r="360" spans="1:1" x14ac:dyDescent="0.25">
      <c r="A360" s="38"/>
    </row>
    <row r="361" spans="1:1" x14ac:dyDescent="0.25">
      <c r="A361" s="38"/>
    </row>
    <row r="362" spans="1:1" x14ac:dyDescent="0.25">
      <c r="A362" s="38"/>
    </row>
    <row r="363" spans="1:1" x14ac:dyDescent="0.25">
      <c r="A363" s="38"/>
    </row>
    <row r="364" spans="1:1" x14ac:dyDescent="0.25">
      <c r="A364" s="38"/>
    </row>
    <row r="365" spans="1:1" x14ac:dyDescent="0.25">
      <c r="A365" s="38"/>
    </row>
    <row r="366" spans="1:1" x14ac:dyDescent="0.25">
      <c r="A366" s="38"/>
    </row>
    <row r="367" spans="1:1" x14ac:dyDescent="0.25">
      <c r="A367" s="38"/>
    </row>
    <row r="368" spans="1:1" x14ac:dyDescent="0.25">
      <c r="A368" s="38"/>
    </row>
    <row r="369" spans="1:1" x14ac:dyDescent="0.25">
      <c r="A369" s="38"/>
    </row>
    <row r="370" spans="1:1" x14ac:dyDescent="0.25">
      <c r="A370" s="38"/>
    </row>
    <row r="371" spans="1:1" x14ac:dyDescent="0.25">
      <c r="A371" s="38"/>
    </row>
    <row r="372" spans="1:1" x14ac:dyDescent="0.25">
      <c r="A372" s="38"/>
    </row>
    <row r="373" spans="1:1" x14ac:dyDescent="0.25">
      <c r="A373" s="38"/>
    </row>
    <row r="374" spans="1:1" x14ac:dyDescent="0.25">
      <c r="A374" s="38"/>
    </row>
    <row r="375" spans="1:1" x14ac:dyDescent="0.25">
      <c r="A375" s="38"/>
    </row>
    <row r="376" spans="1:1" x14ac:dyDescent="0.25">
      <c r="A376" s="38"/>
    </row>
    <row r="377" spans="1:1" x14ac:dyDescent="0.25">
      <c r="A377" s="38"/>
    </row>
    <row r="378" spans="1:1" x14ac:dyDescent="0.25">
      <c r="A378" s="38"/>
    </row>
    <row r="379" spans="1:1" x14ac:dyDescent="0.25">
      <c r="A379" s="38"/>
    </row>
    <row r="380" spans="1:1" x14ac:dyDescent="0.25">
      <c r="A380" s="38"/>
    </row>
    <row r="381" spans="1:1" x14ac:dyDescent="0.25">
      <c r="A381" s="38"/>
    </row>
    <row r="382" spans="1:1" x14ac:dyDescent="0.25">
      <c r="A382" s="38"/>
    </row>
    <row r="383" spans="1:1" x14ac:dyDescent="0.25">
      <c r="A383" s="38"/>
    </row>
    <row r="384" spans="1:1" x14ac:dyDescent="0.25">
      <c r="A384" s="38"/>
    </row>
    <row r="385" spans="1:1" x14ac:dyDescent="0.25">
      <c r="A385" s="38"/>
    </row>
  </sheetData>
  <mergeCells count="7">
    <mergeCell ref="A31:B31"/>
    <mergeCell ref="A29:B29"/>
    <mergeCell ref="A3:B4"/>
    <mergeCell ref="A7:B7"/>
    <mergeCell ref="A10:B10"/>
    <mergeCell ref="A21:B21"/>
    <mergeCell ref="A25:B25"/>
  </mergeCells>
  <phoneticPr fontId="45" type="noConversion"/>
  <hyperlinks>
    <hyperlink ref="A8:B8" location="'2-2'!A1" display="2-2" xr:uid="{00000000-0004-0000-0000-000001000000}"/>
    <hyperlink ref="A23:B23" location="'4-3'!A1" display="4-3" xr:uid="{00000000-0004-0000-0000-000002000000}"/>
    <hyperlink ref="A24:B24" location="'4-4'!A1" display="4-4" xr:uid="{00000000-0004-0000-0000-000003000000}"/>
    <hyperlink ref="A21" location="'1-2'!A1" display="2-1" xr:uid="{00000000-0004-0000-0000-000004000000}"/>
    <hyperlink ref="A6:B6" location="'1'!A1" display="'1'!A1" xr:uid="{00000000-0004-0000-0000-000006000000}"/>
    <hyperlink ref="A9:B9" location="'2-3'!A1" display="2-3" xr:uid="{00000000-0004-0000-0000-000007000000}"/>
    <hyperlink ref="A12:B12" location="'3-2 '!A1" display="3-2" xr:uid="{00000000-0004-0000-0000-00000B000000}"/>
    <hyperlink ref="A13:B13" location="'3-3'!A1" display="3-3" xr:uid="{00000000-0004-0000-0000-00000C000000}"/>
    <hyperlink ref="A14:B14" location="'3-4'!A1" display="3-4" xr:uid="{00000000-0004-0000-0000-00000D000000}"/>
    <hyperlink ref="A22:B22" location="'4-2'!A1" display="4-2" xr:uid="{00000000-0004-0000-0000-000010000000}"/>
    <hyperlink ref="A26:B26" location="'5-2'!A1" display="5-2" xr:uid="{00000000-0004-0000-0000-000011000000}"/>
    <hyperlink ref="A8:A9" location="'2'!A1" display="2" xr:uid="{7DD025FF-10B7-44C7-A966-246C8387C278}"/>
    <hyperlink ref="A30:B30" location="'6-2 '!A1" display="6-2" xr:uid="{4DB46987-40FF-4AA7-9717-E575F93F381C}"/>
    <hyperlink ref="A32:B32" location="'7-2'!A1" display="7-2" xr:uid="{94AE9993-48A9-425E-A53F-F7179FC0ABDE}"/>
    <hyperlink ref="A28" location="'5-2'!A1" display="5-2" xr:uid="{FB42599B-40CE-421D-B05B-483A7D9E0D44}"/>
    <hyperlink ref="A28:B28" location="'5-4'!A1" display="5-4" xr:uid="{94254570-8867-4834-B914-797D0C857A9F}"/>
    <hyperlink ref="A18:B18" location="'3-8'!A1" display="3-8" xr:uid="{C263CB4A-16C4-480E-A328-16ADF397BE26}"/>
    <hyperlink ref="A15:B15" location="'3-5'!A1" display="3-5" xr:uid="{0986A346-60B0-4D5D-AA7A-963119F5DDD2}"/>
    <hyperlink ref="A16:B16" location="'3-6'!A1" display="3-6" xr:uid="{8ECA72AC-5975-4F36-9E0A-79798F558477}"/>
    <hyperlink ref="A19:B19" location="'3-9'!A1" display="3-9" xr:uid="{49433EA4-DF40-49EA-9A4B-133F1B8E3304}"/>
    <hyperlink ref="A20:B20" location="'3-10'!A1" display="3-10" xr:uid="{7FA047D8-A614-45C3-9911-E1AF6CF4AE9B}"/>
    <hyperlink ref="A17:B17" location="'3-7'!A1" display="3-7" xr:uid="{1E5D4838-E0F9-423F-876B-B0015BACC8B2}"/>
    <hyperlink ref="A27:B27" location="'5-3'!A1" display="5-3" xr:uid="{D5AE0872-9968-4C7B-958D-6919420F39C4}"/>
    <hyperlink ref="A11:B11" location="'3-1'!A1" display="3-1" xr:uid="{22C3035C-DFE2-4817-AB45-3F7F5A9FF4B9}"/>
  </hyperlinks>
  <pageMargins left="0.7" right="0.7" top="0.75" bottom="0.75" header="0.3" footer="0.3"/>
  <pageSetup paperSize="9" scale="35" orientation="portrait" horizont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7E1F0-8CC6-46A4-A2DC-FE5B1F692245}">
  <sheetPr>
    <tabColor rgb="FF002060"/>
  </sheetPr>
  <dimension ref="A1:O28"/>
  <sheetViews>
    <sheetView showGridLines="0" rightToLeft="1" view="pageBreakPreview" topLeftCell="B1" zoomScale="50" zoomScaleNormal="70" zoomScaleSheetLayoutView="50" workbookViewId="0">
      <selection activeCell="B7" sqref="B7:L20"/>
    </sheetView>
  </sheetViews>
  <sheetFormatPr defaultColWidth="8.85546875" defaultRowHeight="15" x14ac:dyDescent="0.25"/>
  <cols>
    <col min="1" max="1" width="25.42578125" style="64" customWidth="1"/>
    <col min="2" max="4" width="20.42578125" style="79" customWidth="1"/>
    <col min="5" max="5" width="19.42578125" style="79" customWidth="1"/>
    <col min="6" max="6" width="18.42578125" style="79" customWidth="1"/>
    <col min="7" max="10" width="20.42578125" style="79" customWidth="1"/>
    <col min="11" max="11" width="19.42578125" style="79" customWidth="1"/>
    <col min="12" max="12" width="19" style="79" customWidth="1"/>
    <col min="13" max="14" width="10.42578125" style="64" bestFit="1" customWidth="1"/>
    <col min="15" max="16384" width="8.85546875" style="64"/>
  </cols>
  <sheetData>
    <row r="1" spans="1:15" x14ac:dyDescent="0.25">
      <c r="B1" s="64"/>
      <c r="C1" s="64"/>
      <c r="D1" s="64"/>
      <c r="E1" s="64"/>
      <c r="F1" s="64"/>
      <c r="G1" s="64"/>
      <c r="H1" s="64"/>
      <c r="I1" s="65"/>
      <c r="J1" s="350" t="s">
        <v>314</v>
      </c>
      <c r="K1" s="350"/>
      <c r="L1" s="350"/>
    </row>
    <row r="2" spans="1:15" x14ac:dyDescent="0.25">
      <c r="B2" s="64"/>
      <c r="C2" s="64"/>
      <c r="D2" s="64"/>
      <c r="E2" s="64"/>
      <c r="F2" s="64"/>
      <c r="G2" s="64"/>
      <c r="H2" s="65"/>
      <c r="I2" s="65"/>
      <c r="J2" s="350"/>
      <c r="K2" s="350"/>
      <c r="L2" s="350"/>
    </row>
    <row r="3" spans="1:15" s="68" customFormat="1" ht="21.75" x14ac:dyDescent="0.55000000000000004">
      <c r="A3" s="66"/>
      <c r="B3" s="66"/>
      <c r="C3" s="66"/>
      <c r="D3" s="66"/>
      <c r="E3" s="66"/>
      <c r="F3" s="66"/>
      <c r="G3" s="66"/>
      <c r="H3" s="353"/>
      <c r="I3" s="353"/>
      <c r="J3" s="353"/>
      <c r="K3" s="67"/>
      <c r="L3" s="67"/>
    </row>
    <row r="4" spans="1:15" ht="22.5" x14ac:dyDescent="0.25">
      <c r="A4" s="354" t="s">
        <v>196</v>
      </c>
      <c r="B4" s="354"/>
      <c r="C4" s="354"/>
      <c r="D4" s="354"/>
      <c r="E4" s="354"/>
      <c r="F4" s="354"/>
      <c r="G4" s="354"/>
      <c r="H4" s="354"/>
      <c r="I4" s="354"/>
      <c r="J4" s="354"/>
      <c r="K4" s="354"/>
      <c r="L4" s="354"/>
    </row>
    <row r="5" spans="1:15" ht="22.5" x14ac:dyDescent="0.25">
      <c r="A5" s="69" t="s">
        <v>222</v>
      </c>
      <c r="B5" s="355" t="s">
        <v>209</v>
      </c>
      <c r="C5" s="356"/>
      <c r="D5" s="356"/>
      <c r="E5" s="356"/>
      <c r="F5" s="356"/>
      <c r="G5" s="356"/>
      <c r="H5" s="356"/>
      <c r="I5" s="356"/>
      <c r="J5" s="356"/>
      <c r="K5" s="356"/>
      <c r="L5" s="357"/>
    </row>
    <row r="6" spans="1:15" ht="80.25" customHeight="1" x14ac:dyDescent="0.25">
      <c r="A6" s="21" t="s">
        <v>223</v>
      </c>
      <c r="B6" s="21" t="s">
        <v>210</v>
      </c>
      <c r="C6" s="21" t="s">
        <v>211</v>
      </c>
      <c r="D6" s="21" t="s">
        <v>212</v>
      </c>
      <c r="E6" s="21" t="s">
        <v>213</v>
      </c>
      <c r="F6" s="21" t="s">
        <v>214</v>
      </c>
      <c r="G6" s="21" t="s">
        <v>215</v>
      </c>
      <c r="H6" s="21" t="s">
        <v>216</v>
      </c>
      <c r="I6" s="21" t="s">
        <v>217</v>
      </c>
      <c r="J6" s="21" t="s">
        <v>218</v>
      </c>
      <c r="K6" s="21" t="s">
        <v>219</v>
      </c>
      <c r="L6" s="21" t="s">
        <v>2</v>
      </c>
    </row>
    <row r="7" spans="1:15" ht="22.5" customHeight="1" x14ac:dyDescent="0.25">
      <c r="A7" s="70" t="s">
        <v>18</v>
      </c>
      <c r="B7" s="71">
        <v>187710</v>
      </c>
      <c r="C7" s="71">
        <v>820656</v>
      </c>
      <c r="D7" s="71">
        <v>481635</v>
      </c>
      <c r="E7" s="71">
        <v>298455</v>
      </c>
      <c r="F7" s="71">
        <v>390337</v>
      </c>
      <c r="G7" s="71">
        <v>9987</v>
      </c>
      <c r="H7" s="71">
        <v>525024</v>
      </c>
      <c r="I7" s="71">
        <v>554777</v>
      </c>
      <c r="J7" s="71">
        <v>2393478</v>
      </c>
      <c r="K7" s="71">
        <v>15595</v>
      </c>
      <c r="L7" s="71">
        <f t="shared" ref="L7:L19" si="0">SUM(B7:K7)</f>
        <v>5677654</v>
      </c>
      <c r="M7" s="72"/>
      <c r="N7" s="72"/>
      <c r="O7" s="72"/>
    </row>
    <row r="8" spans="1:15" ht="22.5" customHeight="1" x14ac:dyDescent="0.25">
      <c r="A8" s="73" t="s">
        <v>19</v>
      </c>
      <c r="B8" s="74">
        <v>82383</v>
      </c>
      <c r="C8" s="74">
        <v>312849</v>
      </c>
      <c r="D8" s="74">
        <v>235660</v>
      </c>
      <c r="E8" s="74">
        <v>114505</v>
      </c>
      <c r="F8" s="74">
        <v>209512</v>
      </c>
      <c r="G8" s="74">
        <v>7211</v>
      </c>
      <c r="H8" s="74">
        <v>211420</v>
      </c>
      <c r="I8" s="74">
        <v>191742</v>
      </c>
      <c r="J8" s="74">
        <v>723000</v>
      </c>
      <c r="K8" s="74">
        <v>5859</v>
      </c>
      <c r="L8" s="74">
        <f t="shared" si="0"/>
        <v>2094141</v>
      </c>
      <c r="N8" s="72"/>
      <c r="O8" s="72"/>
    </row>
    <row r="9" spans="1:15" ht="22.5" customHeight="1" x14ac:dyDescent="0.25">
      <c r="A9" s="70" t="s">
        <v>20</v>
      </c>
      <c r="B9" s="71">
        <v>11845</v>
      </c>
      <c r="C9" s="71">
        <v>51836</v>
      </c>
      <c r="D9" s="71">
        <v>32076</v>
      </c>
      <c r="E9" s="71">
        <v>18238</v>
      </c>
      <c r="F9" s="71">
        <v>40466</v>
      </c>
      <c r="G9" s="71">
        <v>1987</v>
      </c>
      <c r="H9" s="71">
        <v>44943</v>
      </c>
      <c r="I9" s="71">
        <v>35753</v>
      </c>
      <c r="J9" s="71">
        <v>151996</v>
      </c>
      <c r="K9" s="71">
        <v>1138</v>
      </c>
      <c r="L9" s="71">
        <f t="shared" si="0"/>
        <v>390278</v>
      </c>
      <c r="N9" s="72"/>
      <c r="O9" s="72"/>
    </row>
    <row r="10" spans="1:15" ht="22.5" customHeight="1" x14ac:dyDescent="0.25">
      <c r="A10" s="73" t="s">
        <v>21</v>
      </c>
      <c r="B10" s="74">
        <v>8301</v>
      </c>
      <c r="C10" s="74">
        <v>39809</v>
      </c>
      <c r="D10" s="74">
        <v>27085</v>
      </c>
      <c r="E10" s="74">
        <v>15304</v>
      </c>
      <c r="F10" s="74">
        <v>30477</v>
      </c>
      <c r="G10" s="74">
        <v>1236</v>
      </c>
      <c r="H10" s="74">
        <v>49551</v>
      </c>
      <c r="I10" s="74">
        <v>45309</v>
      </c>
      <c r="J10" s="74">
        <v>214397</v>
      </c>
      <c r="K10" s="74">
        <v>1296</v>
      </c>
      <c r="L10" s="74">
        <f t="shared" si="0"/>
        <v>432765</v>
      </c>
      <c r="N10" s="72"/>
      <c r="O10" s="72"/>
    </row>
    <row r="11" spans="1:15" ht="22.5" customHeight="1" x14ac:dyDescent="0.25">
      <c r="A11" s="70" t="s">
        <v>22</v>
      </c>
      <c r="B11" s="71">
        <v>54713</v>
      </c>
      <c r="C11" s="71">
        <v>285861</v>
      </c>
      <c r="D11" s="71">
        <v>228143</v>
      </c>
      <c r="E11" s="71">
        <v>123517</v>
      </c>
      <c r="F11" s="71">
        <v>138036</v>
      </c>
      <c r="G11" s="71">
        <v>4669</v>
      </c>
      <c r="H11" s="71">
        <v>322349</v>
      </c>
      <c r="I11" s="71">
        <v>273988</v>
      </c>
      <c r="J11" s="71">
        <v>792508</v>
      </c>
      <c r="K11" s="71">
        <v>45412</v>
      </c>
      <c r="L11" s="71">
        <f t="shared" si="0"/>
        <v>2269196</v>
      </c>
      <c r="N11" s="72"/>
      <c r="O11" s="72"/>
    </row>
    <row r="12" spans="1:15" ht="22.5" customHeight="1" x14ac:dyDescent="0.25">
      <c r="A12" s="73" t="s">
        <v>23</v>
      </c>
      <c r="B12" s="74">
        <v>8387</v>
      </c>
      <c r="C12" s="74">
        <v>45532</v>
      </c>
      <c r="D12" s="74">
        <v>26195</v>
      </c>
      <c r="E12" s="74">
        <v>12870</v>
      </c>
      <c r="F12" s="74">
        <v>39170</v>
      </c>
      <c r="G12" s="74">
        <v>3653</v>
      </c>
      <c r="H12" s="74">
        <v>45081</v>
      </c>
      <c r="I12" s="74">
        <v>37382</v>
      </c>
      <c r="J12" s="74">
        <v>138019</v>
      </c>
      <c r="K12" s="74">
        <v>777</v>
      </c>
      <c r="L12" s="74">
        <f t="shared" si="0"/>
        <v>357066</v>
      </c>
      <c r="N12" s="72"/>
      <c r="O12" s="72"/>
    </row>
    <row r="13" spans="1:15" ht="22.5" customHeight="1" x14ac:dyDescent="0.25">
      <c r="A13" s="70" t="s">
        <v>24</v>
      </c>
      <c r="B13" s="71">
        <v>3355</v>
      </c>
      <c r="C13" s="71">
        <v>16970</v>
      </c>
      <c r="D13" s="71">
        <v>9680</v>
      </c>
      <c r="E13" s="71">
        <v>5583</v>
      </c>
      <c r="F13" s="71">
        <v>14984</v>
      </c>
      <c r="G13" s="71">
        <v>763</v>
      </c>
      <c r="H13" s="71">
        <v>17243</v>
      </c>
      <c r="I13" s="71">
        <v>12868</v>
      </c>
      <c r="J13" s="71">
        <v>54736</v>
      </c>
      <c r="K13" s="71">
        <v>288</v>
      </c>
      <c r="L13" s="71">
        <f t="shared" si="0"/>
        <v>136470</v>
      </c>
      <c r="N13" s="72"/>
      <c r="O13" s="72"/>
    </row>
    <row r="14" spans="1:15" ht="22.5" customHeight="1" x14ac:dyDescent="0.25">
      <c r="A14" s="73" t="s">
        <v>25</v>
      </c>
      <c r="B14" s="74">
        <v>2772</v>
      </c>
      <c r="C14" s="74">
        <v>16484</v>
      </c>
      <c r="D14" s="74">
        <v>7926</v>
      </c>
      <c r="E14" s="74">
        <v>4135</v>
      </c>
      <c r="F14" s="74">
        <v>11675</v>
      </c>
      <c r="G14" s="74">
        <v>1205</v>
      </c>
      <c r="H14" s="74">
        <v>20117</v>
      </c>
      <c r="I14" s="74">
        <v>19940</v>
      </c>
      <c r="J14" s="74">
        <v>69886</v>
      </c>
      <c r="K14" s="74">
        <v>418</v>
      </c>
      <c r="L14" s="74">
        <f t="shared" si="0"/>
        <v>154558</v>
      </c>
      <c r="N14" s="72"/>
      <c r="O14" s="72"/>
    </row>
    <row r="15" spans="1:15" ht="22.5" customHeight="1" x14ac:dyDescent="0.25">
      <c r="A15" s="70" t="s">
        <v>46</v>
      </c>
      <c r="B15" s="71">
        <v>1109</v>
      </c>
      <c r="C15" s="71">
        <v>6590</v>
      </c>
      <c r="D15" s="71">
        <v>2885</v>
      </c>
      <c r="E15" s="71">
        <v>1726</v>
      </c>
      <c r="F15" s="71">
        <v>5703</v>
      </c>
      <c r="G15" s="71">
        <v>60</v>
      </c>
      <c r="H15" s="71">
        <v>8659</v>
      </c>
      <c r="I15" s="71">
        <v>5429</v>
      </c>
      <c r="J15" s="71">
        <v>22643</v>
      </c>
      <c r="K15" s="71">
        <v>172</v>
      </c>
      <c r="L15" s="71">
        <f t="shared" si="0"/>
        <v>54976</v>
      </c>
      <c r="N15" s="72"/>
      <c r="O15" s="72"/>
    </row>
    <row r="16" spans="1:15" ht="22.5" customHeight="1" x14ac:dyDescent="0.25">
      <c r="A16" s="73" t="s">
        <v>26</v>
      </c>
      <c r="B16" s="74">
        <v>4009</v>
      </c>
      <c r="C16" s="74">
        <v>19596</v>
      </c>
      <c r="D16" s="74">
        <v>10663</v>
      </c>
      <c r="E16" s="74">
        <v>4917</v>
      </c>
      <c r="F16" s="74">
        <v>20660</v>
      </c>
      <c r="G16" s="74">
        <v>2444</v>
      </c>
      <c r="H16" s="74">
        <v>19216</v>
      </c>
      <c r="I16" s="74">
        <v>17495</v>
      </c>
      <c r="J16" s="74">
        <v>78927</v>
      </c>
      <c r="K16" s="74">
        <v>485</v>
      </c>
      <c r="L16" s="74">
        <f t="shared" si="0"/>
        <v>178412</v>
      </c>
      <c r="N16" s="72"/>
      <c r="O16" s="72"/>
    </row>
    <row r="17" spans="1:15" ht="22.5" customHeight="1" x14ac:dyDescent="0.25">
      <c r="A17" s="70" t="s">
        <v>27</v>
      </c>
      <c r="B17" s="71">
        <v>2186</v>
      </c>
      <c r="C17" s="71">
        <v>13992</v>
      </c>
      <c r="D17" s="71">
        <v>9477</v>
      </c>
      <c r="E17" s="71">
        <v>6022</v>
      </c>
      <c r="F17" s="71">
        <v>10764</v>
      </c>
      <c r="G17" s="71">
        <v>1452</v>
      </c>
      <c r="H17" s="71">
        <v>14833</v>
      </c>
      <c r="I17" s="71">
        <v>21225</v>
      </c>
      <c r="J17" s="71">
        <v>65268</v>
      </c>
      <c r="K17" s="71">
        <v>498</v>
      </c>
      <c r="L17" s="71">
        <f t="shared" si="0"/>
        <v>145717</v>
      </c>
      <c r="N17" s="72"/>
      <c r="O17" s="72"/>
    </row>
    <row r="18" spans="1:15" ht="22.5" customHeight="1" x14ac:dyDescent="0.25">
      <c r="A18" s="73" t="s">
        <v>28</v>
      </c>
      <c r="B18" s="74">
        <v>1296</v>
      </c>
      <c r="C18" s="74">
        <v>4707</v>
      </c>
      <c r="D18" s="74">
        <v>2689</v>
      </c>
      <c r="E18" s="74">
        <v>1435</v>
      </c>
      <c r="F18" s="74">
        <v>4986</v>
      </c>
      <c r="G18" s="74">
        <v>368</v>
      </c>
      <c r="H18" s="74">
        <v>7441</v>
      </c>
      <c r="I18" s="74">
        <v>4014</v>
      </c>
      <c r="J18" s="74">
        <v>18361</v>
      </c>
      <c r="K18" s="74">
        <v>122</v>
      </c>
      <c r="L18" s="74">
        <f t="shared" si="0"/>
        <v>45419</v>
      </c>
      <c r="N18" s="72"/>
      <c r="O18" s="72"/>
    </row>
    <row r="19" spans="1:15" ht="22.5" customHeight="1" x14ac:dyDescent="0.25">
      <c r="A19" s="70" t="s">
        <v>29</v>
      </c>
      <c r="B19" s="71">
        <v>1745</v>
      </c>
      <c r="C19" s="71">
        <v>9988</v>
      </c>
      <c r="D19" s="71">
        <v>4550</v>
      </c>
      <c r="E19" s="71">
        <v>2220</v>
      </c>
      <c r="F19" s="71">
        <v>8839</v>
      </c>
      <c r="G19" s="71">
        <v>284</v>
      </c>
      <c r="H19" s="71">
        <v>10474</v>
      </c>
      <c r="I19" s="71">
        <v>8630</v>
      </c>
      <c r="J19" s="71">
        <v>25129</v>
      </c>
      <c r="K19" s="71">
        <v>147</v>
      </c>
      <c r="L19" s="71">
        <f t="shared" si="0"/>
        <v>72006</v>
      </c>
      <c r="N19" s="72"/>
      <c r="O19" s="72"/>
    </row>
    <row r="20" spans="1:15" ht="22.5" customHeight="1" x14ac:dyDescent="0.25">
      <c r="A20" s="21" t="s">
        <v>49</v>
      </c>
      <c r="B20" s="23">
        <f>SUM(B7:B19)</f>
        <v>369811</v>
      </c>
      <c r="C20" s="23">
        <f>SUM(C7:C19)</f>
        <v>1644870</v>
      </c>
      <c r="D20" s="23">
        <f t="shared" ref="D20:L20" si="1">SUM(D7:D19)</f>
        <v>1078664</v>
      </c>
      <c r="E20" s="23">
        <f t="shared" si="1"/>
        <v>608927</v>
      </c>
      <c r="F20" s="23">
        <f t="shared" si="1"/>
        <v>925609</v>
      </c>
      <c r="G20" s="23">
        <f t="shared" si="1"/>
        <v>35319</v>
      </c>
      <c r="H20" s="23">
        <f t="shared" si="1"/>
        <v>1296351</v>
      </c>
      <c r="I20" s="23">
        <f t="shared" si="1"/>
        <v>1228552</v>
      </c>
      <c r="J20" s="23">
        <f t="shared" si="1"/>
        <v>4748348</v>
      </c>
      <c r="K20" s="23">
        <f t="shared" si="1"/>
        <v>72207</v>
      </c>
      <c r="L20" s="23">
        <f t="shared" si="1"/>
        <v>12008658</v>
      </c>
      <c r="N20" s="72"/>
      <c r="O20" s="72"/>
    </row>
    <row r="21" spans="1:15" ht="18" x14ac:dyDescent="0.25">
      <c r="A21" s="75" t="s">
        <v>224</v>
      </c>
      <c r="N21" s="72"/>
    </row>
    <row r="22" spans="1:15" ht="18" x14ac:dyDescent="0.45">
      <c r="A22" s="75" t="s">
        <v>41</v>
      </c>
      <c r="B22" s="76"/>
      <c r="C22" s="76"/>
      <c r="D22" s="76"/>
      <c r="E22" s="76"/>
      <c r="F22" s="76"/>
      <c r="G22" s="76"/>
      <c r="H22" s="76"/>
      <c r="I22" s="76"/>
      <c r="J22" s="76"/>
      <c r="K22" s="76"/>
      <c r="L22" s="76"/>
    </row>
    <row r="23" spans="1:15" ht="18" x14ac:dyDescent="0.45">
      <c r="A23" s="78" t="s">
        <v>225</v>
      </c>
      <c r="B23" s="77"/>
      <c r="C23" s="77"/>
      <c r="H23" s="358"/>
      <c r="I23" s="358"/>
      <c r="J23" s="358"/>
      <c r="K23" s="358"/>
      <c r="L23" s="358"/>
    </row>
    <row r="24" spans="1:15" s="63" customFormat="1" ht="21" customHeight="1" x14ac:dyDescent="0.25">
      <c r="A24" s="349" t="s">
        <v>221</v>
      </c>
      <c r="B24" s="349"/>
      <c r="C24" s="349"/>
      <c r="D24" s="349"/>
      <c r="E24" s="349"/>
      <c r="F24" s="349"/>
      <c r="G24" s="62" t="s">
        <v>187</v>
      </c>
      <c r="H24" s="62" t="s">
        <v>187</v>
      </c>
      <c r="I24" s="62" t="s">
        <v>187</v>
      </c>
      <c r="J24" s="62"/>
    </row>
    <row r="25" spans="1:15" s="131" customFormat="1" ht="18" x14ac:dyDescent="0.45">
      <c r="A25" s="204" t="s">
        <v>322</v>
      </c>
      <c r="B25" s="147"/>
      <c r="C25" s="147"/>
      <c r="D25" s="147"/>
      <c r="E25" s="147"/>
      <c r="F25" s="147"/>
      <c r="G25" s="147"/>
      <c r="H25" s="147"/>
      <c r="I25" s="147"/>
      <c r="J25" s="145"/>
    </row>
    <row r="26" spans="1:15" x14ac:dyDescent="0.25">
      <c r="B26" s="80"/>
    </row>
    <row r="27" spans="1:15" x14ac:dyDescent="0.25">
      <c r="B27" s="80"/>
      <c r="C27" s="80"/>
      <c r="D27" s="80"/>
      <c r="E27" s="80"/>
      <c r="F27" s="80"/>
      <c r="G27" s="80"/>
      <c r="H27" s="80"/>
      <c r="I27" s="80"/>
      <c r="J27" s="80"/>
      <c r="K27" s="80"/>
      <c r="L27" s="80"/>
    </row>
    <row r="28" spans="1:15" x14ac:dyDescent="0.25">
      <c r="B28" s="80"/>
      <c r="C28" s="80"/>
      <c r="D28" s="80"/>
      <c r="E28" s="80"/>
      <c r="F28" s="80"/>
      <c r="G28" s="80"/>
      <c r="H28" s="80"/>
      <c r="I28" s="80"/>
      <c r="J28" s="80"/>
      <c r="K28" s="80"/>
      <c r="L28" s="80"/>
    </row>
  </sheetData>
  <mergeCells count="6">
    <mergeCell ref="A24:F24"/>
    <mergeCell ref="J1:L2"/>
    <mergeCell ref="H3:J3"/>
    <mergeCell ref="A4:L4"/>
    <mergeCell ref="B5:L5"/>
    <mergeCell ref="H23:L23"/>
  </mergeCells>
  <printOptions horizontalCentered="1"/>
  <pageMargins left="0.70866141732283472" right="0.70866141732283472" top="0.74803149606299213" bottom="0.74803149606299213" header="0.31496062992125984" footer="0.31496062992125984"/>
  <pageSetup paperSize="9" scale="39" orientation="landscape" horizontalDpi="300" r:id="rId1"/>
  <headerFooter>
    <oddFooter>&amp;Lstats.gov.sa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FF395-085A-4B4D-9116-BCFC2A15B7E7}">
  <sheetPr>
    <tabColor rgb="FF002060"/>
  </sheetPr>
  <dimension ref="A1:Z23"/>
  <sheetViews>
    <sheetView showGridLines="0" rightToLeft="1" view="pageBreakPreview" zoomScale="50" zoomScaleNormal="60" zoomScaleSheetLayoutView="50" workbookViewId="0">
      <selection activeCell="B7" sqref="B7:L18"/>
    </sheetView>
  </sheetViews>
  <sheetFormatPr defaultColWidth="8.85546875" defaultRowHeight="15" x14ac:dyDescent="0.25"/>
  <cols>
    <col min="1" max="1" width="22.140625" style="81" customWidth="1"/>
    <col min="2" max="3" width="21.42578125" style="81" customWidth="1"/>
    <col min="4" max="4" width="21.42578125" style="98" customWidth="1"/>
    <col min="5" max="9" width="21.42578125" style="81" customWidth="1"/>
    <col min="10" max="10" width="21.42578125" style="98" customWidth="1"/>
    <col min="11" max="11" width="19.42578125" style="81" customWidth="1"/>
    <col min="12" max="12" width="16.42578125" style="81" customWidth="1"/>
    <col min="13" max="17" width="8.85546875" style="81"/>
    <col min="18" max="18" width="9" style="81" customWidth="1"/>
    <col min="19" max="16384" width="8.85546875" style="81"/>
  </cols>
  <sheetData>
    <row r="1" spans="1:26" x14ac:dyDescent="0.25">
      <c r="D1" s="81"/>
      <c r="I1" s="82"/>
      <c r="J1" s="350" t="s">
        <v>314</v>
      </c>
      <c r="K1" s="350"/>
      <c r="L1" s="350"/>
    </row>
    <row r="2" spans="1:26" x14ac:dyDescent="0.25">
      <c r="D2" s="81"/>
      <c r="H2" s="82"/>
      <c r="I2" s="82"/>
      <c r="J2" s="350"/>
      <c r="K2" s="350"/>
      <c r="L2" s="350"/>
    </row>
    <row r="3" spans="1:26" s="83" customFormat="1" x14ac:dyDescent="0.25">
      <c r="H3" s="359"/>
      <c r="I3" s="359"/>
      <c r="J3" s="359"/>
      <c r="K3" s="81"/>
      <c r="L3" s="81"/>
      <c r="M3" s="81"/>
      <c r="N3" s="81"/>
      <c r="O3" s="81"/>
      <c r="P3" s="81"/>
      <c r="Q3" s="81"/>
      <c r="R3" s="81"/>
      <c r="S3" s="81"/>
      <c r="T3" s="81"/>
      <c r="U3" s="81"/>
      <c r="V3" s="81"/>
      <c r="W3" s="81"/>
      <c r="X3" s="81"/>
      <c r="Y3" s="81"/>
      <c r="Z3" s="81"/>
    </row>
    <row r="4" spans="1:26" ht="22.5" x14ac:dyDescent="0.25">
      <c r="A4" s="360" t="s">
        <v>198</v>
      </c>
      <c r="B4" s="360"/>
      <c r="C4" s="360"/>
      <c r="D4" s="360"/>
      <c r="E4" s="360"/>
      <c r="F4" s="360"/>
      <c r="G4" s="360"/>
      <c r="H4" s="360"/>
      <c r="I4" s="360"/>
      <c r="J4" s="360"/>
      <c r="K4" s="360"/>
      <c r="L4" s="360"/>
    </row>
    <row r="5" spans="1:26" ht="22.5" x14ac:dyDescent="0.25">
      <c r="A5" s="84" t="s">
        <v>226</v>
      </c>
      <c r="B5" s="355" t="s">
        <v>209</v>
      </c>
      <c r="C5" s="356"/>
      <c r="D5" s="356"/>
      <c r="E5" s="356"/>
      <c r="F5" s="356"/>
      <c r="G5" s="356"/>
      <c r="H5" s="356"/>
      <c r="I5" s="356"/>
      <c r="J5" s="356"/>
      <c r="K5" s="356"/>
      <c r="L5" s="357"/>
    </row>
    <row r="6" spans="1:26" ht="81" customHeight="1" x14ac:dyDescent="0.25">
      <c r="A6" s="21" t="s">
        <v>42</v>
      </c>
      <c r="B6" s="21" t="s">
        <v>210</v>
      </c>
      <c r="C6" s="21" t="s">
        <v>211</v>
      </c>
      <c r="D6" s="21" t="s">
        <v>212</v>
      </c>
      <c r="E6" s="21" t="s">
        <v>213</v>
      </c>
      <c r="F6" s="21" t="s">
        <v>214</v>
      </c>
      <c r="G6" s="21" t="s">
        <v>215</v>
      </c>
      <c r="H6" s="21" t="s">
        <v>216</v>
      </c>
      <c r="I6" s="21" t="s">
        <v>217</v>
      </c>
      <c r="J6" s="21" t="s">
        <v>218</v>
      </c>
      <c r="K6" s="21" t="s">
        <v>219</v>
      </c>
      <c r="L6" s="21" t="s">
        <v>2</v>
      </c>
    </row>
    <row r="7" spans="1:26" ht="31.5" customHeight="1" x14ac:dyDescent="0.25">
      <c r="A7" s="85" t="s">
        <v>5</v>
      </c>
      <c r="B7" s="85">
        <v>4483</v>
      </c>
      <c r="C7" s="85">
        <v>12329</v>
      </c>
      <c r="D7" s="85">
        <v>15877</v>
      </c>
      <c r="E7" s="85">
        <v>18165</v>
      </c>
      <c r="F7" s="85">
        <v>10088</v>
      </c>
      <c r="G7" s="85">
        <v>53</v>
      </c>
      <c r="H7" s="85">
        <v>1644</v>
      </c>
      <c r="I7" s="85">
        <v>932</v>
      </c>
      <c r="J7" s="86">
        <v>2267</v>
      </c>
      <c r="K7" s="85">
        <v>7</v>
      </c>
      <c r="L7" s="85">
        <f t="shared" ref="L7:L17" si="0">SUM(B7:K7)</f>
        <v>65845</v>
      </c>
      <c r="O7" s="97"/>
    </row>
    <row r="8" spans="1:26" ht="31.5" customHeight="1" x14ac:dyDescent="0.25">
      <c r="A8" s="87" t="s">
        <v>6</v>
      </c>
      <c r="B8" s="87">
        <v>19170</v>
      </c>
      <c r="C8" s="87">
        <v>98189</v>
      </c>
      <c r="D8" s="87">
        <v>97725</v>
      </c>
      <c r="E8" s="87">
        <v>85944</v>
      </c>
      <c r="F8" s="87">
        <v>110641</v>
      </c>
      <c r="G8" s="87">
        <v>1903</v>
      </c>
      <c r="H8" s="87">
        <v>50414</v>
      </c>
      <c r="I8" s="87">
        <v>65354</v>
      </c>
      <c r="J8" s="88">
        <v>452908</v>
      </c>
      <c r="K8" s="87">
        <v>3187</v>
      </c>
      <c r="L8" s="87">
        <f t="shared" si="0"/>
        <v>985435</v>
      </c>
      <c r="O8" s="97"/>
    </row>
    <row r="9" spans="1:26" ht="31.5" customHeight="1" x14ac:dyDescent="0.25">
      <c r="A9" s="85" t="s">
        <v>7</v>
      </c>
      <c r="B9" s="85">
        <v>32349</v>
      </c>
      <c r="C9" s="85">
        <v>309598</v>
      </c>
      <c r="D9" s="85">
        <v>155991</v>
      </c>
      <c r="E9" s="85">
        <v>109071</v>
      </c>
      <c r="F9" s="85">
        <v>179318</v>
      </c>
      <c r="G9" s="85">
        <v>3835</v>
      </c>
      <c r="H9" s="85">
        <v>145500</v>
      </c>
      <c r="I9" s="85">
        <v>177294</v>
      </c>
      <c r="J9" s="86">
        <v>1130678</v>
      </c>
      <c r="K9" s="85">
        <v>13845</v>
      </c>
      <c r="L9" s="85">
        <f t="shared" si="0"/>
        <v>2257479</v>
      </c>
      <c r="O9" s="97"/>
    </row>
    <row r="10" spans="1:26" ht="31.5" customHeight="1" x14ac:dyDescent="0.25">
      <c r="A10" s="87" t="s">
        <v>8</v>
      </c>
      <c r="B10" s="87">
        <v>52254</v>
      </c>
      <c r="C10" s="87">
        <v>353509</v>
      </c>
      <c r="D10" s="87">
        <v>183766</v>
      </c>
      <c r="E10" s="87">
        <v>115487</v>
      </c>
      <c r="F10" s="87">
        <v>160035</v>
      </c>
      <c r="G10" s="87">
        <v>3532</v>
      </c>
      <c r="H10" s="87">
        <v>193913</v>
      </c>
      <c r="I10" s="87">
        <v>195063</v>
      </c>
      <c r="J10" s="88">
        <v>902219</v>
      </c>
      <c r="K10" s="87">
        <v>16759</v>
      </c>
      <c r="L10" s="87">
        <f t="shared" si="0"/>
        <v>2176537</v>
      </c>
      <c r="O10" s="97"/>
    </row>
    <row r="11" spans="1:26" ht="31.5" customHeight="1" x14ac:dyDescent="0.25">
      <c r="A11" s="85" t="s">
        <v>9</v>
      </c>
      <c r="B11" s="85">
        <v>66134</v>
      </c>
      <c r="C11" s="85">
        <v>314490</v>
      </c>
      <c r="D11" s="85">
        <v>197269</v>
      </c>
      <c r="E11" s="85">
        <v>100026</v>
      </c>
      <c r="F11" s="85">
        <v>151516</v>
      </c>
      <c r="G11" s="85">
        <v>5011</v>
      </c>
      <c r="H11" s="85">
        <v>256501</v>
      </c>
      <c r="I11" s="85">
        <v>246738</v>
      </c>
      <c r="J11" s="86">
        <v>834226</v>
      </c>
      <c r="K11" s="85">
        <v>15556</v>
      </c>
      <c r="L11" s="85">
        <f t="shared" si="0"/>
        <v>2187467</v>
      </c>
      <c r="O11" s="97"/>
    </row>
    <row r="12" spans="1:26" ht="31.5" customHeight="1" x14ac:dyDescent="0.25">
      <c r="A12" s="87" t="s">
        <v>10</v>
      </c>
      <c r="B12" s="87">
        <v>63803</v>
      </c>
      <c r="C12" s="87">
        <v>218827</v>
      </c>
      <c r="D12" s="87">
        <v>148493</v>
      </c>
      <c r="E12" s="87">
        <v>73990</v>
      </c>
      <c r="F12" s="87">
        <v>115938</v>
      </c>
      <c r="G12" s="87">
        <v>5161</v>
      </c>
      <c r="H12" s="87">
        <v>223292</v>
      </c>
      <c r="I12" s="87">
        <v>196882</v>
      </c>
      <c r="J12" s="88">
        <v>599497</v>
      </c>
      <c r="K12" s="87">
        <v>8403</v>
      </c>
      <c r="L12" s="87">
        <f t="shared" si="0"/>
        <v>1654286</v>
      </c>
      <c r="O12" s="97"/>
    </row>
    <row r="13" spans="1:26" ht="31.5" customHeight="1" x14ac:dyDescent="0.25">
      <c r="A13" s="85" t="s">
        <v>11</v>
      </c>
      <c r="B13" s="85">
        <v>48792</v>
      </c>
      <c r="C13" s="85">
        <v>135558</v>
      </c>
      <c r="D13" s="85">
        <v>104622</v>
      </c>
      <c r="E13" s="85">
        <v>46183</v>
      </c>
      <c r="F13" s="85">
        <v>80592</v>
      </c>
      <c r="G13" s="85">
        <v>5220</v>
      </c>
      <c r="H13" s="85">
        <v>173996</v>
      </c>
      <c r="I13" s="85">
        <v>143892</v>
      </c>
      <c r="J13" s="86">
        <v>375117</v>
      </c>
      <c r="K13" s="85">
        <v>5495</v>
      </c>
      <c r="L13" s="85">
        <f t="shared" si="0"/>
        <v>1119467</v>
      </c>
      <c r="O13" s="97"/>
    </row>
    <row r="14" spans="1:26" ht="31.5" customHeight="1" x14ac:dyDescent="0.25">
      <c r="A14" s="87" t="s">
        <v>12</v>
      </c>
      <c r="B14" s="87">
        <v>33412</v>
      </c>
      <c r="C14" s="87">
        <v>84328</v>
      </c>
      <c r="D14" s="87">
        <v>71044</v>
      </c>
      <c r="E14" s="87">
        <v>27411</v>
      </c>
      <c r="F14" s="87">
        <v>51247</v>
      </c>
      <c r="G14" s="87">
        <v>4562</v>
      </c>
      <c r="H14" s="87">
        <v>114753</v>
      </c>
      <c r="I14" s="87">
        <v>88182</v>
      </c>
      <c r="J14" s="88">
        <v>215807</v>
      </c>
      <c r="K14" s="87">
        <v>3612</v>
      </c>
      <c r="L14" s="87">
        <f t="shared" si="0"/>
        <v>694358</v>
      </c>
      <c r="O14" s="97"/>
    </row>
    <row r="15" spans="1:26" ht="31.5" customHeight="1" x14ac:dyDescent="0.25">
      <c r="A15" s="85" t="s">
        <v>13</v>
      </c>
      <c r="B15" s="85">
        <v>24487</v>
      </c>
      <c r="C15" s="85">
        <v>56594</v>
      </c>
      <c r="D15" s="85">
        <v>53871</v>
      </c>
      <c r="E15" s="85">
        <v>20177</v>
      </c>
      <c r="F15" s="85">
        <v>36447</v>
      </c>
      <c r="G15" s="85">
        <v>3225</v>
      </c>
      <c r="H15" s="85">
        <v>77194</v>
      </c>
      <c r="I15" s="85">
        <v>59608</v>
      </c>
      <c r="J15" s="86">
        <v>130544</v>
      </c>
      <c r="K15" s="85">
        <v>2549</v>
      </c>
      <c r="L15" s="85">
        <f t="shared" si="0"/>
        <v>464696</v>
      </c>
      <c r="O15" s="97"/>
    </row>
    <row r="16" spans="1:26" ht="31.5" customHeight="1" x14ac:dyDescent="0.25">
      <c r="A16" s="87" t="s">
        <v>44</v>
      </c>
      <c r="B16" s="87">
        <v>13539</v>
      </c>
      <c r="C16" s="87">
        <v>33136</v>
      </c>
      <c r="D16" s="87">
        <v>28485</v>
      </c>
      <c r="E16" s="87">
        <v>7794</v>
      </c>
      <c r="F16" s="87">
        <v>18319</v>
      </c>
      <c r="G16" s="87">
        <v>1678</v>
      </c>
      <c r="H16" s="87">
        <v>38307</v>
      </c>
      <c r="I16" s="87">
        <v>32914</v>
      </c>
      <c r="J16" s="88">
        <v>62958</v>
      </c>
      <c r="K16" s="87">
        <v>1521</v>
      </c>
      <c r="L16" s="87">
        <f t="shared" si="0"/>
        <v>238651</v>
      </c>
      <c r="O16" s="97"/>
    </row>
    <row r="17" spans="1:15" ht="31.5" customHeight="1" x14ac:dyDescent="0.25">
      <c r="A17" s="85" t="s">
        <v>45</v>
      </c>
      <c r="B17" s="85">
        <v>11388</v>
      </c>
      <c r="C17" s="85">
        <v>28312</v>
      </c>
      <c r="D17" s="85">
        <v>21521</v>
      </c>
      <c r="E17" s="85">
        <v>4679</v>
      </c>
      <c r="F17" s="85">
        <v>11468</v>
      </c>
      <c r="G17" s="85">
        <v>1139</v>
      </c>
      <c r="H17" s="85">
        <v>20837</v>
      </c>
      <c r="I17" s="85">
        <v>21693</v>
      </c>
      <c r="J17" s="86">
        <v>42127</v>
      </c>
      <c r="K17" s="85">
        <v>1273</v>
      </c>
      <c r="L17" s="85">
        <f t="shared" si="0"/>
        <v>164437</v>
      </c>
      <c r="O17" s="97"/>
    </row>
    <row r="18" spans="1:15" ht="33" customHeight="1" x14ac:dyDescent="0.25">
      <c r="A18" s="89" t="s">
        <v>16</v>
      </c>
      <c r="B18" s="23">
        <f>SUM(B7:B17)</f>
        <v>369811</v>
      </c>
      <c r="C18" s="23">
        <f t="shared" ref="C18:K18" si="1">SUM(C7:C17)</f>
        <v>1644870</v>
      </c>
      <c r="D18" s="23">
        <f t="shared" si="1"/>
        <v>1078664</v>
      </c>
      <c r="E18" s="23">
        <f t="shared" si="1"/>
        <v>608927</v>
      </c>
      <c r="F18" s="23">
        <f t="shared" si="1"/>
        <v>925609</v>
      </c>
      <c r="G18" s="23">
        <f t="shared" si="1"/>
        <v>35319</v>
      </c>
      <c r="H18" s="23">
        <f t="shared" si="1"/>
        <v>1296351</v>
      </c>
      <c r="I18" s="23">
        <f t="shared" si="1"/>
        <v>1228552</v>
      </c>
      <c r="J18" s="23">
        <f t="shared" si="1"/>
        <v>4748348</v>
      </c>
      <c r="K18" s="23">
        <f t="shared" si="1"/>
        <v>72207</v>
      </c>
      <c r="L18" s="23">
        <f>SUM(L7:L17)</f>
        <v>12008658</v>
      </c>
      <c r="O18" s="97"/>
    </row>
    <row r="19" spans="1:15" ht="18" x14ac:dyDescent="0.25">
      <c r="A19" s="90" t="s">
        <v>224</v>
      </c>
      <c r="B19" s="79"/>
      <c r="C19" s="79"/>
      <c r="D19" s="79"/>
      <c r="E19" s="79"/>
      <c r="F19" s="79"/>
      <c r="G19" s="79"/>
      <c r="H19" s="79"/>
      <c r="I19" s="79"/>
      <c r="J19" s="79"/>
      <c r="K19" s="79"/>
      <c r="L19" s="79"/>
    </row>
    <row r="20" spans="1:15" ht="18" x14ac:dyDescent="0.45">
      <c r="A20" s="95" t="s">
        <v>41</v>
      </c>
      <c r="B20" s="76"/>
      <c r="C20" s="76"/>
      <c r="D20" s="76"/>
      <c r="E20" s="76"/>
      <c r="F20" s="76"/>
      <c r="G20" s="76"/>
      <c r="H20" s="76"/>
      <c r="I20" s="76"/>
      <c r="J20" s="76"/>
      <c r="K20" s="76"/>
      <c r="L20" s="76"/>
      <c r="M20" s="96"/>
    </row>
    <row r="21" spans="1:15" ht="18" x14ac:dyDescent="0.45">
      <c r="A21" s="90" t="s">
        <v>225</v>
      </c>
      <c r="B21" s="91"/>
      <c r="C21" s="91"/>
      <c r="D21" s="92"/>
      <c r="E21" s="91"/>
      <c r="F21" s="91"/>
      <c r="G21" s="93"/>
      <c r="H21" s="93"/>
      <c r="I21" s="93"/>
      <c r="J21" s="94"/>
      <c r="K21" s="93"/>
      <c r="L21" s="93"/>
    </row>
    <row r="22" spans="1:15" s="63" customFormat="1" ht="21" customHeight="1" x14ac:dyDescent="0.25">
      <c r="A22" s="349" t="s">
        <v>221</v>
      </c>
      <c r="B22" s="349"/>
      <c r="C22" s="349"/>
      <c r="D22" s="349"/>
      <c r="E22" s="349"/>
      <c r="F22" s="349"/>
      <c r="G22" s="62" t="s">
        <v>187</v>
      </c>
      <c r="H22" s="62" t="s">
        <v>187</v>
      </c>
      <c r="I22" s="62" t="s">
        <v>187</v>
      </c>
      <c r="J22" s="62" t="s">
        <v>187</v>
      </c>
    </row>
    <row r="23" spans="1:15" s="131" customFormat="1" ht="18" x14ac:dyDescent="0.45">
      <c r="A23" s="204" t="s">
        <v>322</v>
      </c>
      <c r="B23" s="147"/>
      <c r="C23" s="147"/>
      <c r="D23" s="147"/>
      <c r="E23" s="147"/>
      <c r="F23" s="147"/>
      <c r="G23" s="147"/>
      <c r="H23" s="147"/>
      <c r="I23" s="147"/>
      <c r="J23" s="145"/>
    </row>
  </sheetData>
  <mergeCells count="5">
    <mergeCell ref="J1:L2"/>
    <mergeCell ref="H3:J3"/>
    <mergeCell ref="A4:L4"/>
    <mergeCell ref="B5:L5"/>
    <mergeCell ref="A22:F22"/>
  </mergeCells>
  <printOptions horizontalCentered="1"/>
  <pageMargins left="0.70866141732283472" right="0.70866141732283472" top="0.74803149606299213" bottom="0.74803149606299213" header="0.31496062992125984" footer="0.31496062992125984"/>
  <pageSetup paperSize="9" scale="41" orientation="landscape" horizontalDpi="300" r:id="rId1"/>
  <headerFooter>
    <oddFooter>&amp;Lstats.gov.sa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C1737-E2E5-40F1-B65F-F9EF44FB0996}">
  <sheetPr>
    <tabColor rgb="FF002060"/>
  </sheetPr>
  <dimension ref="A1:AD35"/>
  <sheetViews>
    <sheetView showGridLines="0" rightToLeft="1" view="pageBreakPreview" zoomScale="60" zoomScaleNormal="60" zoomScalePageLayoutView="80" workbookViewId="0">
      <selection activeCell="B8" sqref="B8:J30"/>
    </sheetView>
  </sheetViews>
  <sheetFormatPr defaultColWidth="9" defaultRowHeight="15" x14ac:dyDescent="0.25"/>
  <cols>
    <col min="1" max="1" width="56.42578125" style="50" customWidth="1"/>
    <col min="2" max="10" width="16.42578125" style="50" customWidth="1"/>
    <col min="11" max="16384" width="9" style="50"/>
  </cols>
  <sheetData>
    <row r="1" spans="1:30" x14ac:dyDescent="0.25">
      <c r="H1" s="350" t="s">
        <v>314</v>
      </c>
      <c r="I1" s="350"/>
      <c r="J1" s="350"/>
    </row>
    <row r="2" spans="1:30" x14ac:dyDescent="0.25">
      <c r="H2" s="350"/>
      <c r="I2" s="350"/>
      <c r="J2" s="350"/>
    </row>
    <row r="3" spans="1:30" s="51" customFormat="1" x14ac:dyDescent="0.25">
      <c r="H3" s="351"/>
      <c r="I3" s="351"/>
      <c r="J3" s="351"/>
      <c r="K3" s="50"/>
      <c r="L3" s="50"/>
      <c r="M3" s="50"/>
      <c r="N3" s="50"/>
      <c r="O3" s="50"/>
      <c r="P3" s="50"/>
      <c r="Q3" s="50"/>
      <c r="R3" s="50"/>
      <c r="S3" s="50"/>
      <c r="T3" s="50"/>
      <c r="U3" s="50"/>
      <c r="V3" s="50"/>
      <c r="W3" s="50"/>
      <c r="X3" s="50"/>
      <c r="Y3" s="50"/>
      <c r="Z3" s="50"/>
      <c r="AA3" s="50"/>
      <c r="AB3" s="50"/>
      <c r="AC3" s="50"/>
      <c r="AD3" s="50"/>
    </row>
    <row r="4" spans="1:30" ht="22.5" x14ac:dyDescent="0.25">
      <c r="A4" s="361" t="s">
        <v>200</v>
      </c>
      <c r="B4" s="361"/>
      <c r="C4" s="361"/>
      <c r="D4" s="361"/>
      <c r="E4" s="361"/>
      <c r="F4" s="361"/>
      <c r="G4" s="361"/>
      <c r="H4" s="361"/>
      <c r="I4" s="361"/>
      <c r="J4" s="361"/>
    </row>
    <row r="5" spans="1:30" ht="17.649999999999999" customHeight="1" x14ac:dyDescent="0.55000000000000004">
      <c r="A5" s="99" t="s">
        <v>227</v>
      </c>
      <c r="B5" s="326" t="s">
        <v>136</v>
      </c>
      <c r="C5" s="327"/>
      <c r="D5" s="327"/>
      <c r="E5" s="327"/>
      <c r="F5" s="327"/>
      <c r="G5" s="327"/>
      <c r="H5" s="327"/>
      <c r="I5" s="327"/>
      <c r="J5" s="328"/>
    </row>
    <row r="6" spans="1:30" ht="21.75" customHeight="1" x14ac:dyDescent="0.25">
      <c r="A6" s="331" t="s">
        <v>228</v>
      </c>
      <c r="B6" s="329" t="s">
        <v>0</v>
      </c>
      <c r="C6" s="331"/>
      <c r="D6" s="331"/>
      <c r="E6" s="331" t="s">
        <v>1</v>
      </c>
      <c r="F6" s="331"/>
      <c r="G6" s="331"/>
      <c r="H6" s="331" t="s">
        <v>2</v>
      </c>
      <c r="I6" s="331"/>
      <c r="J6" s="332"/>
    </row>
    <row r="7" spans="1:30" ht="21.75" customHeight="1" x14ac:dyDescent="0.25">
      <c r="A7" s="331"/>
      <c r="B7" s="24" t="s">
        <v>14</v>
      </c>
      <c r="C7" s="21" t="s">
        <v>15</v>
      </c>
      <c r="D7" s="21" t="s">
        <v>43</v>
      </c>
      <c r="E7" s="21" t="s">
        <v>14</v>
      </c>
      <c r="F7" s="21" t="s">
        <v>15</v>
      </c>
      <c r="G7" s="21" t="s">
        <v>43</v>
      </c>
      <c r="H7" s="21" t="s">
        <v>14</v>
      </c>
      <c r="I7" s="21" t="s">
        <v>15</v>
      </c>
      <c r="J7" s="22" t="s">
        <v>43</v>
      </c>
    </row>
    <row r="8" spans="1:30" ht="22.5" customHeight="1" x14ac:dyDescent="0.25">
      <c r="A8" s="100" t="s">
        <v>229</v>
      </c>
      <c r="B8" s="282">
        <v>16280</v>
      </c>
      <c r="C8" s="282">
        <v>7661</v>
      </c>
      <c r="D8" s="282">
        <f>B8+C8</f>
        <v>23941</v>
      </c>
      <c r="E8" s="282">
        <v>177825</v>
      </c>
      <c r="F8" s="282">
        <v>3131</v>
      </c>
      <c r="G8" s="282">
        <f>E8+F8</f>
        <v>180956</v>
      </c>
      <c r="H8" s="54">
        <f>B8+E8</f>
        <v>194105</v>
      </c>
      <c r="I8" s="54">
        <f>C8+F8</f>
        <v>10792</v>
      </c>
      <c r="J8" s="54">
        <f t="shared" ref="J8:J29" si="0">SUM(H8:I8)</f>
        <v>204897</v>
      </c>
      <c r="M8" s="124"/>
    </row>
    <row r="9" spans="1:30" ht="22.5" customHeight="1" x14ac:dyDescent="0.25">
      <c r="A9" s="101" t="s">
        <v>230</v>
      </c>
      <c r="B9" s="283">
        <v>108808</v>
      </c>
      <c r="C9" s="283">
        <v>10886</v>
      </c>
      <c r="D9" s="283">
        <f t="shared" ref="D9:D29" si="1">B9+C9</f>
        <v>119694</v>
      </c>
      <c r="E9" s="283">
        <v>76415</v>
      </c>
      <c r="F9" s="283">
        <v>1365</v>
      </c>
      <c r="G9" s="283">
        <f t="shared" ref="G9:G29" si="2">E9+F9</f>
        <v>77780</v>
      </c>
      <c r="H9" s="56">
        <f t="shared" ref="H9:H29" si="3">B9+E9</f>
        <v>185223</v>
      </c>
      <c r="I9" s="56">
        <f t="shared" ref="I9:I29" si="4">C9+F9</f>
        <v>12251</v>
      </c>
      <c r="J9" s="56">
        <f t="shared" si="0"/>
        <v>197474</v>
      </c>
      <c r="M9" s="124"/>
    </row>
    <row r="10" spans="1:30" ht="22.5" customHeight="1" x14ac:dyDescent="0.25">
      <c r="A10" s="100" t="s">
        <v>231</v>
      </c>
      <c r="B10" s="282">
        <v>242761</v>
      </c>
      <c r="C10" s="282">
        <v>137220</v>
      </c>
      <c r="D10" s="282">
        <f t="shared" si="1"/>
        <v>379981</v>
      </c>
      <c r="E10" s="282">
        <v>991341</v>
      </c>
      <c r="F10" s="282">
        <v>15442</v>
      </c>
      <c r="G10" s="282">
        <f t="shared" si="2"/>
        <v>1006783</v>
      </c>
      <c r="H10" s="54">
        <f t="shared" si="3"/>
        <v>1234102</v>
      </c>
      <c r="I10" s="54">
        <f t="shared" si="4"/>
        <v>152662</v>
      </c>
      <c r="J10" s="54">
        <f t="shared" si="0"/>
        <v>1386764</v>
      </c>
      <c r="M10" s="124"/>
    </row>
    <row r="11" spans="1:30" ht="22.5" customHeight="1" x14ac:dyDescent="0.25">
      <c r="A11" s="101" t="s">
        <v>232</v>
      </c>
      <c r="B11" s="283">
        <v>31106</v>
      </c>
      <c r="C11" s="283">
        <v>2407</v>
      </c>
      <c r="D11" s="283">
        <f t="shared" si="1"/>
        <v>33513</v>
      </c>
      <c r="E11" s="283">
        <v>12473</v>
      </c>
      <c r="F11" s="283">
        <v>688</v>
      </c>
      <c r="G11" s="283">
        <f t="shared" si="2"/>
        <v>13161</v>
      </c>
      <c r="H11" s="56">
        <f t="shared" si="3"/>
        <v>43579</v>
      </c>
      <c r="I11" s="56">
        <f t="shared" si="4"/>
        <v>3095</v>
      </c>
      <c r="J11" s="56">
        <f t="shared" si="0"/>
        <v>46674</v>
      </c>
      <c r="M11" s="124"/>
    </row>
    <row r="12" spans="1:30" ht="22.5" customHeight="1" x14ac:dyDescent="0.25">
      <c r="A12" s="100" t="s">
        <v>233</v>
      </c>
      <c r="B12" s="282">
        <v>26351</v>
      </c>
      <c r="C12" s="282">
        <v>9409</v>
      </c>
      <c r="D12" s="282">
        <f t="shared" si="1"/>
        <v>35760</v>
      </c>
      <c r="E12" s="282">
        <v>134031</v>
      </c>
      <c r="F12" s="282">
        <v>3337</v>
      </c>
      <c r="G12" s="282">
        <f t="shared" si="2"/>
        <v>137368</v>
      </c>
      <c r="H12" s="54">
        <f t="shared" si="3"/>
        <v>160382</v>
      </c>
      <c r="I12" s="54">
        <f t="shared" si="4"/>
        <v>12746</v>
      </c>
      <c r="J12" s="54">
        <f t="shared" si="0"/>
        <v>173128</v>
      </c>
      <c r="M12" s="124"/>
    </row>
    <row r="13" spans="1:30" ht="22.5" customHeight="1" x14ac:dyDescent="0.25">
      <c r="A13" s="101" t="s">
        <v>234</v>
      </c>
      <c r="B13" s="283">
        <v>250538</v>
      </c>
      <c r="C13" s="283">
        <v>159735</v>
      </c>
      <c r="D13" s="283">
        <f t="shared" si="1"/>
        <v>410273</v>
      </c>
      <c r="E13" s="283">
        <v>2531623</v>
      </c>
      <c r="F13" s="283">
        <v>30841</v>
      </c>
      <c r="G13" s="283">
        <f t="shared" si="2"/>
        <v>2562464</v>
      </c>
      <c r="H13" s="56">
        <f t="shared" si="3"/>
        <v>2782161</v>
      </c>
      <c r="I13" s="56">
        <f t="shared" si="4"/>
        <v>190576</v>
      </c>
      <c r="J13" s="56">
        <f t="shared" si="0"/>
        <v>2972737</v>
      </c>
      <c r="M13" s="124"/>
    </row>
    <row r="14" spans="1:30" ht="22.5" customHeight="1" x14ac:dyDescent="0.25">
      <c r="A14" s="100" t="s">
        <v>235</v>
      </c>
      <c r="B14" s="282">
        <v>197680</v>
      </c>
      <c r="C14" s="282">
        <v>193422</v>
      </c>
      <c r="D14" s="282">
        <f t="shared" si="1"/>
        <v>391102</v>
      </c>
      <c r="E14" s="282">
        <v>1232316</v>
      </c>
      <c r="F14" s="282">
        <v>20932</v>
      </c>
      <c r="G14" s="282">
        <f t="shared" si="2"/>
        <v>1253248</v>
      </c>
      <c r="H14" s="54">
        <f t="shared" si="3"/>
        <v>1429996</v>
      </c>
      <c r="I14" s="54">
        <f t="shared" si="4"/>
        <v>214354</v>
      </c>
      <c r="J14" s="54">
        <f t="shared" si="0"/>
        <v>1644350</v>
      </c>
      <c r="M14" s="124"/>
    </row>
    <row r="15" spans="1:30" ht="22.5" customHeight="1" x14ac:dyDescent="0.25">
      <c r="A15" s="101" t="s">
        <v>236</v>
      </c>
      <c r="B15" s="283">
        <v>92676</v>
      </c>
      <c r="C15" s="283">
        <v>48552</v>
      </c>
      <c r="D15" s="283">
        <f t="shared" si="1"/>
        <v>141228</v>
      </c>
      <c r="E15" s="283">
        <v>446894</v>
      </c>
      <c r="F15" s="283">
        <v>4643</v>
      </c>
      <c r="G15" s="283">
        <f t="shared" si="2"/>
        <v>451537</v>
      </c>
      <c r="H15" s="56">
        <f t="shared" si="3"/>
        <v>539570</v>
      </c>
      <c r="I15" s="56">
        <f t="shared" si="4"/>
        <v>53195</v>
      </c>
      <c r="J15" s="56">
        <f t="shared" si="0"/>
        <v>592765</v>
      </c>
      <c r="M15" s="124"/>
    </row>
    <row r="16" spans="1:30" ht="22.5" customHeight="1" x14ac:dyDescent="0.25">
      <c r="A16" s="100" t="s">
        <v>237</v>
      </c>
      <c r="B16" s="282">
        <v>67493</v>
      </c>
      <c r="C16" s="282">
        <v>69560</v>
      </c>
      <c r="D16" s="282">
        <f t="shared" si="1"/>
        <v>137053</v>
      </c>
      <c r="E16" s="282">
        <v>529085</v>
      </c>
      <c r="F16" s="282">
        <v>7697</v>
      </c>
      <c r="G16" s="282">
        <f t="shared" si="2"/>
        <v>536782</v>
      </c>
      <c r="H16" s="54">
        <f t="shared" si="3"/>
        <v>596578</v>
      </c>
      <c r="I16" s="54">
        <f t="shared" si="4"/>
        <v>77257</v>
      </c>
      <c r="J16" s="54">
        <f t="shared" si="0"/>
        <v>673835</v>
      </c>
      <c r="M16" s="124"/>
    </row>
    <row r="17" spans="1:13" ht="22.5" customHeight="1" x14ac:dyDescent="0.25">
      <c r="A17" s="101" t="s">
        <v>238</v>
      </c>
      <c r="B17" s="283">
        <v>35571</v>
      </c>
      <c r="C17" s="283">
        <v>28413</v>
      </c>
      <c r="D17" s="283">
        <f t="shared" si="1"/>
        <v>63984</v>
      </c>
      <c r="E17" s="283">
        <v>46415</v>
      </c>
      <c r="F17" s="283">
        <v>2720</v>
      </c>
      <c r="G17" s="283">
        <f t="shared" si="2"/>
        <v>49135</v>
      </c>
      <c r="H17" s="56">
        <f t="shared" si="3"/>
        <v>81986</v>
      </c>
      <c r="I17" s="56">
        <f t="shared" si="4"/>
        <v>31133</v>
      </c>
      <c r="J17" s="56">
        <f t="shared" si="0"/>
        <v>113119</v>
      </c>
      <c r="M17" s="124"/>
    </row>
    <row r="18" spans="1:13" ht="22.5" customHeight="1" x14ac:dyDescent="0.25">
      <c r="A18" s="100" t="s">
        <v>239</v>
      </c>
      <c r="B18" s="282">
        <v>58515</v>
      </c>
      <c r="C18" s="282">
        <v>23200</v>
      </c>
      <c r="D18" s="282">
        <f t="shared" si="1"/>
        <v>81715</v>
      </c>
      <c r="E18" s="282">
        <v>15950</v>
      </c>
      <c r="F18" s="282">
        <v>942</v>
      </c>
      <c r="G18" s="282">
        <f t="shared" si="2"/>
        <v>16892</v>
      </c>
      <c r="H18" s="54">
        <f t="shared" si="3"/>
        <v>74465</v>
      </c>
      <c r="I18" s="54">
        <f t="shared" si="4"/>
        <v>24142</v>
      </c>
      <c r="J18" s="54">
        <f t="shared" si="0"/>
        <v>98607</v>
      </c>
      <c r="M18" s="124"/>
    </row>
    <row r="19" spans="1:13" ht="22.5" customHeight="1" x14ac:dyDescent="0.25">
      <c r="A19" s="101" t="s">
        <v>240</v>
      </c>
      <c r="B19" s="283">
        <v>13319</v>
      </c>
      <c r="C19" s="283">
        <v>7827</v>
      </c>
      <c r="D19" s="283">
        <f t="shared" si="1"/>
        <v>21146</v>
      </c>
      <c r="E19" s="283">
        <v>31235</v>
      </c>
      <c r="F19" s="283">
        <v>922</v>
      </c>
      <c r="G19" s="283">
        <f t="shared" si="2"/>
        <v>32157</v>
      </c>
      <c r="H19" s="56">
        <f t="shared" si="3"/>
        <v>44554</v>
      </c>
      <c r="I19" s="56">
        <f t="shared" si="4"/>
        <v>8749</v>
      </c>
      <c r="J19" s="56">
        <f t="shared" si="0"/>
        <v>53303</v>
      </c>
      <c r="M19" s="124"/>
    </row>
    <row r="20" spans="1:13" ht="22.5" customHeight="1" x14ac:dyDescent="0.25">
      <c r="A20" s="100" t="s">
        <v>241</v>
      </c>
      <c r="B20" s="282">
        <v>83929</v>
      </c>
      <c r="C20" s="282">
        <v>47597</v>
      </c>
      <c r="D20" s="282">
        <f t="shared" si="1"/>
        <v>131526</v>
      </c>
      <c r="E20" s="282">
        <v>125882</v>
      </c>
      <c r="F20" s="282">
        <v>6123</v>
      </c>
      <c r="G20" s="282">
        <f t="shared" si="2"/>
        <v>132005</v>
      </c>
      <c r="H20" s="54">
        <f t="shared" si="3"/>
        <v>209811</v>
      </c>
      <c r="I20" s="54">
        <f t="shared" si="4"/>
        <v>53720</v>
      </c>
      <c r="J20" s="54">
        <f t="shared" si="0"/>
        <v>263531</v>
      </c>
      <c r="M20" s="124"/>
    </row>
    <row r="21" spans="1:13" ht="22.5" customHeight="1" x14ac:dyDescent="0.25">
      <c r="A21" s="101" t="s">
        <v>242</v>
      </c>
      <c r="B21" s="283">
        <v>120319</v>
      </c>
      <c r="C21" s="283">
        <v>66335</v>
      </c>
      <c r="D21" s="283">
        <f t="shared" si="1"/>
        <v>186654</v>
      </c>
      <c r="E21" s="283">
        <v>835446</v>
      </c>
      <c r="F21" s="283">
        <v>174149</v>
      </c>
      <c r="G21" s="283">
        <f t="shared" si="2"/>
        <v>1009595</v>
      </c>
      <c r="H21" s="56">
        <f t="shared" si="3"/>
        <v>955765</v>
      </c>
      <c r="I21" s="56">
        <f t="shared" si="4"/>
        <v>240484</v>
      </c>
      <c r="J21" s="56">
        <f t="shared" si="0"/>
        <v>1196249</v>
      </c>
      <c r="M21" s="124"/>
    </row>
    <row r="22" spans="1:13" ht="22.5" customHeight="1" x14ac:dyDescent="0.25">
      <c r="A22" s="100" t="s">
        <v>243</v>
      </c>
      <c r="B22" s="282">
        <v>166913</v>
      </c>
      <c r="C22" s="282">
        <v>65313</v>
      </c>
      <c r="D22" s="282">
        <f t="shared" si="1"/>
        <v>232226</v>
      </c>
      <c r="E22" s="282">
        <v>46989</v>
      </c>
      <c r="F22" s="282">
        <v>10136</v>
      </c>
      <c r="G22" s="282">
        <f t="shared" si="2"/>
        <v>57125</v>
      </c>
      <c r="H22" s="54">
        <f t="shared" si="3"/>
        <v>213902</v>
      </c>
      <c r="I22" s="54">
        <f t="shared" si="4"/>
        <v>75449</v>
      </c>
      <c r="J22" s="54">
        <f t="shared" si="0"/>
        <v>289351</v>
      </c>
      <c r="M22" s="124"/>
    </row>
    <row r="23" spans="1:13" ht="22.5" customHeight="1" x14ac:dyDescent="0.25">
      <c r="A23" s="101" t="s">
        <v>244</v>
      </c>
      <c r="B23" s="283">
        <v>40602</v>
      </c>
      <c r="C23" s="283">
        <v>74143</v>
      </c>
      <c r="D23" s="283">
        <f t="shared" si="1"/>
        <v>114745</v>
      </c>
      <c r="E23" s="283">
        <v>76364</v>
      </c>
      <c r="F23" s="283">
        <v>16585</v>
      </c>
      <c r="G23" s="283">
        <f t="shared" si="2"/>
        <v>92949</v>
      </c>
      <c r="H23" s="56">
        <f t="shared" si="3"/>
        <v>116966</v>
      </c>
      <c r="I23" s="56">
        <f t="shared" si="4"/>
        <v>90728</v>
      </c>
      <c r="J23" s="56">
        <f t="shared" si="0"/>
        <v>207694</v>
      </c>
      <c r="M23" s="124"/>
    </row>
    <row r="24" spans="1:13" ht="22.5" customHeight="1" x14ac:dyDescent="0.25">
      <c r="A24" s="100" t="s">
        <v>245</v>
      </c>
      <c r="B24" s="282">
        <v>107576</v>
      </c>
      <c r="C24" s="282">
        <v>124550</v>
      </c>
      <c r="D24" s="282">
        <f t="shared" si="1"/>
        <v>232126</v>
      </c>
      <c r="E24" s="282">
        <v>115872</v>
      </c>
      <c r="F24" s="282">
        <v>109317</v>
      </c>
      <c r="G24" s="282">
        <f t="shared" si="2"/>
        <v>225189</v>
      </c>
      <c r="H24" s="54">
        <f t="shared" si="3"/>
        <v>223448</v>
      </c>
      <c r="I24" s="54">
        <f t="shared" si="4"/>
        <v>233867</v>
      </c>
      <c r="J24" s="54">
        <f t="shared" si="0"/>
        <v>457315</v>
      </c>
      <c r="M24" s="124"/>
    </row>
    <row r="25" spans="1:13" ht="22.5" customHeight="1" x14ac:dyDescent="0.25">
      <c r="A25" s="101" t="s">
        <v>246</v>
      </c>
      <c r="B25" s="283">
        <v>7218</v>
      </c>
      <c r="C25" s="283">
        <v>6867</v>
      </c>
      <c r="D25" s="283">
        <f t="shared" si="1"/>
        <v>14085</v>
      </c>
      <c r="E25" s="283">
        <v>16455</v>
      </c>
      <c r="F25" s="283">
        <v>2626</v>
      </c>
      <c r="G25" s="283">
        <f t="shared" si="2"/>
        <v>19081</v>
      </c>
      <c r="H25" s="56">
        <f t="shared" si="3"/>
        <v>23673</v>
      </c>
      <c r="I25" s="56">
        <f t="shared" si="4"/>
        <v>9493</v>
      </c>
      <c r="J25" s="56">
        <f t="shared" si="0"/>
        <v>33166</v>
      </c>
      <c r="M25" s="124"/>
    </row>
    <row r="26" spans="1:13" ht="22.5" customHeight="1" x14ac:dyDescent="0.25">
      <c r="A26" s="100" t="s">
        <v>247</v>
      </c>
      <c r="B26" s="282">
        <v>20021</v>
      </c>
      <c r="C26" s="282">
        <v>22350</v>
      </c>
      <c r="D26" s="282">
        <f t="shared" si="1"/>
        <v>42371</v>
      </c>
      <c r="E26" s="282">
        <v>185110</v>
      </c>
      <c r="F26" s="282">
        <v>26055</v>
      </c>
      <c r="G26" s="282">
        <f t="shared" si="2"/>
        <v>211165</v>
      </c>
      <c r="H26" s="54">
        <f t="shared" si="3"/>
        <v>205131</v>
      </c>
      <c r="I26" s="54">
        <f t="shared" si="4"/>
        <v>48405</v>
      </c>
      <c r="J26" s="54">
        <f t="shared" si="0"/>
        <v>253536</v>
      </c>
      <c r="M26" s="124"/>
    </row>
    <row r="27" spans="1:13" ht="22.5" customHeight="1" x14ac:dyDescent="0.25">
      <c r="A27" s="101" t="s">
        <v>248</v>
      </c>
      <c r="B27" s="283">
        <v>7</v>
      </c>
      <c r="C27" s="283">
        <v>15</v>
      </c>
      <c r="D27" s="283">
        <f t="shared" si="1"/>
        <v>22</v>
      </c>
      <c r="E27" s="283">
        <v>65</v>
      </c>
      <c r="F27" s="283">
        <v>3</v>
      </c>
      <c r="G27" s="283">
        <f t="shared" si="2"/>
        <v>68</v>
      </c>
      <c r="H27" s="56">
        <f t="shared" si="3"/>
        <v>72</v>
      </c>
      <c r="I27" s="56">
        <f t="shared" si="4"/>
        <v>18</v>
      </c>
      <c r="J27" s="56">
        <f t="shared" si="0"/>
        <v>90</v>
      </c>
      <c r="M27" s="124"/>
    </row>
    <row r="28" spans="1:13" ht="22.5" customHeight="1" x14ac:dyDescent="0.25">
      <c r="A28" s="100" t="s">
        <v>249</v>
      </c>
      <c r="B28" s="282">
        <v>225</v>
      </c>
      <c r="C28" s="282">
        <v>59</v>
      </c>
      <c r="D28" s="282">
        <f t="shared" si="1"/>
        <v>284</v>
      </c>
      <c r="E28" s="282">
        <v>210</v>
      </c>
      <c r="F28" s="282">
        <v>1</v>
      </c>
      <c r="G28" s="282">
        <f t="shared" si="2"/>
        <v>211</v>
      </c>
      <c r="H28" s="54">
        <f t="shared" si="3"/>
        <v>435</v>
      </c>
      <c r="I28" s="54">
        <f t="shared" si="4"/>
        <v>60</v>
      </c>
      <c r="J28" s="54">
        <f t="shared" si="0"/>
        <v>495</v>
      </c>
      <c r="M28" s="124"/>
    </row>
    <row r="29" spans="1:13" ht="22.5" customHeight="1" x14ac:dyDescent="0.25">
      <c r="A29" s="101" t="s">
        <v>250</v>
      </c>
      <c r="B29" s="283">
        <v>17124</v>
      </c>
      <c r="C29" s="283">
        <v>19686</v>
      </c>
      <c r="D29" s="283">
        <f t="shared" si="1"/>
        <v>36810</v>
      </c>
      <c r="E29" s="283">
        <v>1098731</v>
      </c>
      <c r="F29" s="283">
        <v>14037</v>
      </c>
      <c r="G29" s="283">
        <f t="shared" si="2"/>
        <v>1112768</v>
      </c>
      <c r="H29" s="56">
        <f t="shared" si="3"/>
        <v>1115855</v>
      </c>
      <c r="I29" s="56">
        <f t="shared" si="4"/>
        <v>33723</v>
      </c>
      <c r="J29" s="56">
        <f t="shared" si="0"/>
        <v>1149578</v>
      </c>
      <c r="M29" s="124"/>
    </row>
    <row r="30" spans="1:13" ht="22.5" x14ac:dyDescent="0.25">
      <c r="A30" s="47" t="s">
        <v>37</v>
      </c>
      <c r="B30" s="284">
        <f>SUM(B8:B29)</f>
        <v>1705032</v>
      </c>
      <c r="C30" s="284">
        <f t="shared" ref="C30:G30" si="5">SUM(C8:C29)</f>
        <v>1125207</v>
      </c>
      <c r="D30" s="284">
        <f t="shared" si="5"/>
        <v>2830239</v>
      </c>
      <c r="E30" s="284">
        <f t="shared" si="5"/>
        <v>8726727</v>
      </c>
      <c r="F30" s="284">
        <f t="shared" si="5"/>
        <v>451692</v>
      </c>
      <c r="G30" s="284">
        <f t="shared" si="5"/>
        <v>9178419</v>
      </c>
      <c r="H30" s="23">
        <f t="shared" ref="H30:J30" si="6">SUM(H8:H29)</f>
        <v>10431759</v>
      </c>
      <c r="I30" s="23">
        <f t="shared" si="6"/>
        <v>1576899</v>
      </c>
      <c r="J30" s="23">
        <f t="shared" si="6"/>
        <v>12008658</v>
      </c>
      <c r="M30" s="124"/>
    </row>
    <row r="31" spans="1:13" s="105" customFormat="1" ht="18" x14ac:dyDescent="0.25">
      <c r="A31" s="102" t="s">
        <v>224</v>
      </c>
      <c r="B31" s="103"/>
      <c r="C31" s="103"/>
      <c r="D31" s="103"/>
      <c r="E31" s="103"/>
      <c r="F31" s="103"/>
      <c r="G31" s="103"/>
      <c r="H31" s="103"/>
      <c r="I31" s="103"/>
      <c r="J31" s="104"/>
    </row>
    <row r="32" spans="1:13" ht="18" x14ac:dyDescent="0.25">
      <c r="A32" s="60" t="s">
        <v>41</v>
      </c>
      <c r="B32" s="106"/>
      <c r="C32" s="106"/>
      <c r="D32" s="106"/>
      <c r="E32" s="106"/>
      <c r="F32" s="106"/>
      <c r="G32" s="106"/>
      <c r="H32" s="106"/>
      <c r="I32" s="106"/>
      <c r="J32" s="106"/>
    </row>
    <row r="33" spans="1:10" s="63" customFormat="1" ht="21" customHeight="1" x14ac:dyDescent="0.25">
      <c r="A33" s="349" t="s">
        <v>251</v>
      </c>
      <c r="B33" s="349"/>
      <c r="C33" s="349"/>
      <c r="D33" s="349"/>
      <c r="E33" s="349"/>
      <c r="F33" s="349"/>
      <c r="G33" s="62" t="s">
        <v>187</v>
      </c>
      <c r="H33" s="62" t="s">
        <v>187</v>
      </c>
      <c r="I33" s="62" t="s">
        <v>187</v>
      </c>
      <c r="J33" s="62" t="s">
        <v>187</v>
      </c>
    </row>
    <row r="34" spans="1:10" s="131" customFormat="1" ht="21" x14ac:dyDescent="0.45">
      <c r="A34" s="204" t="s">
        <v>322</v>
      </c>
      <c r="B34" s="62"/>
      <c r="C34" s="62"/>
      <c r="D34" s="62"/>
      <c r="E34" s="62"/>
      <c r="F34" s="62"/>
      <c r="G34" s="147"/>
      <c r="H34" s="147"/>
      <c r="I34" s="147"/>
      <c r="J34" s="145"/>
    </row>
    <row r="35" spans="1:10" ht="21" x14ac:dyDescent="0.25">
      <c r="B35" s="62"/>
      <c r="C35" s="62"/>
      <c r="D35" s="62"/>
      <c r="E35" s="62"/>
      <c r="F35" s="62"/>
    </row>
  </sheetData>
  <mergeCells count="9">
    <mergeCell ref="A33:F33"/>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49" orientation="landscape" horizontalDpi="300" r:id="rId1"/>
  <headerFooter>
    <oddFooter>&amp;Lstats.gov.sa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B160D-A4DC-497A-B556-28300E57BEFB}">
  <sheetPr>
    <tabColor rgb="FF002060"/>
  </sheetPr>
  <dimension ref="A1:P35"/>
  <sheetViews>
    <sheetView showGridLines="0" rightToLeft="1" view="pageBreakPreview" topLeftCell="B1" zoomScale="60" zoomScaleNormal="55" workbookViewId="0">
      <selection activeCell="G26" sqref="G26:H26 M26:N26 D27 F27:J27 L27:N27"/>
    </sheetView>
  </sheetViews>
  <sheetFormatPr defaultColWidth="8.85546875" defaultRowHeight="15" x14ac:dyDescent="0.25"/>
  <cols>
    <col min="1" max="1" width="64.42578125" style="108" customWidth="1"/>
    <col min="2" max="3" width="12.42578125" style="108" customWidth="1"/>
    <col min="4" max="4" width="14.42578125" style="108" customWidth="1"/>
    <col min="5" max="5" width="12.42578125" style="108" customWidth="1"/>
    <col min="6" max="6" width="14.42578125" style="108" customWidth="1"/>
    <col min="7" max="9" width="12.42578125" style="108" customWidth="1"/>
    <col min="10" max="10" width="15.85546875" style="108" customWidth="1"/>
    <col min="11" max="14" width="12.42578125" style="108" customWidth="1"/>
    <col min="15" max="15" width="14" style="108" bestFit="1" customWidth="1"/>
    <col min="16" max="232" width="9.140625" style="108" customWidth="1"/>
    <col min="233" max="16384" width="8.85546875" style="108"/>
  </cols>
  <sheetData>
    <row r="1" spans="1:16" ht="18" customHeight="1" x14ac:dyDescent="0.25">
      <c r="I1" s="109"/>
      <c r="M1" s="350" t="s">
        <v>314</v>
      </c>
      <c r="N1" s="350"/>
      <c r="O1" s="350"/>
    </row>
    <row r="2" spans="1:16" x14ac:dyDescent="0.25">
      <c r="H2" s="109"/>
      <c r="I2" s="109"/>
      <c r="M2" s="350"/>
      <c r="N2" s="350"/>
      <c r="O2" s="350"/>
    </row>
    <row r="3" spans="1:16" s="110" customFormat="1" x14ac:dyDescent="0.25">
      <c r="H3" s="362"/>
      <c r="I3" s="362"/>
      <c r="J3" s="362"/>
      <c r="K3" s="108"/>
      <c r="L3" s="108"/>
      <c r="M3" s="108"/>
      <c r="N3" s="108"/>
      <c r="O3" s="108"/>
      <c r="P3" s="108"/>
    </row>
    <row r="4" spans="1:16" ht="19.149999999999999" customHeight="1" x14ac:dyDescent="0.25">
      <c r="A4" s="363" t="s">
        <v>202</v>
      </c>
      <c r="B4" s="363"/>
      <c r="C4" s="363"/>
      <c r="D4" s="363"/>
      <c r="E4" s="363"/>
      <c r="F4" s="363"/>
      <c r="G4" s="363"/>
      <c r="H4" s="363"/>
      <c r="I4" s="363"/>
      <c r="J4" s="363"/>
      <c r="K4" s="363"/>
      <c r="L4" s="363"/>
      <c r="M4" s="363"/>
      <c r="N4" s="363"/>
      <c r="O4" s="363"/>
    </row>
    <row r="5" spans="1:16" ht="22.5" x14ac:dyDescent="0.25">
      <c r="A5" s="111" t="s">
        <v>252</v>
      </c>
      <c r="B5" s="342" t="s">
        <v>17</v>
      </c>
      <c r="C5" s="364"/>
      <c r="D5" s="364"/>
      <c r="E5" s="364"/>
      <c r="F5" s="364"/>
      <c r="G5" s="364"/>
      <c r="H5" s="364"/>
      <c r="I5" s="364"/>
      <c r="J5" s="364"/>
      <c r="K5" s="364"/>
      <c r="L5" s="364"/>
      <c r="M5" s="364"/>
      <c r="N5" s="364"/>
      <c r="O5" s="330"/>
    </row>
    <row r="6" spans="1:16" ht="45" x14ac:dyDescent="0.25">
      <c r="A6" s="48" t="s">
        <v>253</v>
      </c>
      <c r="B6" s="47" t="s">
        <v>18</v>
      </c>
      <c r="C6" s="47" t="s">
        <v>19</v>
      </c>
      <c r="D6" s="47" t="s">
        <v>20</v>
      </c>
      <c r="E6" s="47" t="s">
        <v>21</v>
      </c>
      <c r="F6" s="47" t="s">
        <v>22</v>
      </c>
      <c r="G6" s="47" t="s">
        <v>23</v>
      </c>
      <c r="H6" s="47" t="s">
        <v>24</v>
      </c>
      <c r="I6" s="47" t="s">
        <v>25</v>
      </c>
      <c r="J6" s="47" t="s">
        <v>46</v>
      </c>
      <c r="K6" s="47" t="s">
        <v>26</v>
      </c>
      <c r="L6" s="47" t="s">
        <v>27</v>
      </c>
      <c r="M6" s="47" t="s">
        <v>28</v>
      </c>
      <c r="N6" s="47" t="s">
        <v>29</v>
      </c>
      <c r="O6" s="47" t="s">
        <v>43</v>
      </c>
    </row>
    <row r="7" spans="1:16" ht="22.5" x14ac:dyDescent="0.25">
      <c r="A7" s="112" t="s">
        <v>229</v>
      </c>
      <c r="B7" s="278">
        <v>128539</v>
      </c>
      <c r="C7" s="278">
        <v>17039</v>
      </c>
      <c r="D7" s="278">
        <v>2665</v>
      </c>
      <c r="E7" s="278">
        <v>15013</v>
      </c>
      <c r="F7" s="278">
        <v>19588</v>
      </c>
      <c r="G7" s="278">
        <v>4031</v>
      </c>
      <c r="H7" s="278">
        <v>3302</v>
      </c>
      <c r="I7" s="278">
        <v>6577</v>
      </c>
      <c r="J7" s="278">
        <v>280</v>
      </c>
      <c r="K7" s="278">
        <v>2899</v>
      </c>
      <c r="L7" s="278">
        <v>2207</v>
      </c>
      <c r="M7" s="278">
        <v>302</v>
      </c>
      <c r="N7" s="278">
        <v>2455</v>
      </c>
      <c r="O7" s="278">
        <f t="shared" ref="O7:O28" si="0">SUM(B7:N7)</f>
        <v>204897</v>
      </c>
    </row>
    <row r="8" spans="1:16" ht="22.5" x14ac:dyDescent="0.25">
      <c r="A8" s="114" t="s">
        <v>230</v>
      </c>
      <c r="B8" s="279">
        <v>30394</v>
      </c>
      <c r="C8" s="279">
        <v>9050</v>
      </c>
      <c r="D8" s="279">
        <v>4101</v>
      </c>
      <c r="E8" s="279">
        <v>967</v>
      </c>
      <c r="F8" s="279">
        <v>144552</v>
      </c>
      <c r="G8" s="279">
        <v>1687</v>
      </c>
      <c r="H8" s="279">
        <v>973</v>
      </c>
      <c r="I8" s="279">
        <v>127</v>
      </c>
      <c r="J8" s="279">
        <v>475</v>
      </c>
      <c r="K8" s="279">
        <v>664</v>
      </c>
      <c r="L8" s="279">
        <v>3597</v>
      </c>
      <c r="M8" s="279">
        <v>727</v>
      </c>
      <c r="N8" s="279">
        <v>160</v>
      </c>
      <c r="O8" s="279">
        <f t="shared" si="0"/>
        <v>197474</v>
      </c>
    </row>
    <row r="9" spans="1:16" ht="22.5" x14ac:dyDescent="0.25">
      <c r="A9" s="112" t="s">
        <v>231</v>
      </c>
      <c r="B9" s="278">
        <v>590979</v>
      </c>
      <c r="C9" s="278">
        <v>276085</v>
      </c>
      <c r="D9" s="278">
        <v>48703</v>
      </c>
      <c r="E9" s="278">
        <v>60424</v>
      </c>
      <c r="F9" s="278">
        <v>296820</v>
      </c>
      <c r="G9" s="278">
        <v>38266</v>
      </c>
      <c r="H9" s="278">
        <v>14708</v>
      </c>
      <c r="I9" s="278">
        <v>12530</v>
      </c>
      <c r="J9" s="278">
        <v>5004</v>
      </c>
      <c r="K9" s="278">
        <v>19755</v>
      </c>
      <c r="L9" s="278">
        <v>11620</v>
      </c>
      <c r="M9" s="278">
        <v>4875</v>
      </c>
      <c r="N9" s="278">
        <v>6995</v>
      </c>
      <c r="O9" s="278">
        <f t="shared" si="0"/>
        <v>1386764</v>
      </c>
    </row>
    <row r="10" spans="1:16" ht="22.5" x14ac:dyDescent="0.25">
      <c r="A10" s="114" t="s">
        <v>232</v>
      </c>
      <c r="B10" s="279">
        <v>20233</v>
      </c>
      <c r="C10" s="279">
        <v>10592</v>
      </c>
      <c r="D10" s="279">
        <v>768</v>
      </c>
      <c r="E10" s="279">
        <v>81</v>
      </c>
      <c r="F10" s="279">
        <v>8998</v>
      </c>
      <c r="G10" s="279">
        <v>4853</v>
      </c>
      <c r="H10" s="279">
        <v>26</v>
      </c>
      <c r="I10" s="279">
        <v>46</v>
      </c>
      <c r="J10" s="279">
        <v>13</v>
      </c>
      <c r="K10" s="279">
        <v>368</v>
      </c>
      <c r="L10" s="279">
        <v>602</v>
      </c>
      <c r="M10" s="279">
        <v>66</v>
      </c>
      <c r="N10" s="279">
        <v>28</v>
      </c>
      <c r="O10" s="279">
        <f t="shared" si="0"/>
        <v>46674</v>
      </c>
    </row>
    <row r="11" spans="1:16" ht="22.5" x14ac:dyDescent="0.25">
      <c r="A11" s="112" t="s">
        <v>233</v>
      </c>
      <c r="B11" s="278">
        <v>101178</v>
      </c>
      <c r="C11" s="278">
        <v>27859</v>
      </c>
      <c r="D11" s="278">
        <v>3271</v>
      </c>
      <c r="E11" s="278">
        <v>3483</v>
      </c>
      <c r="F11" s="278">
        <v>28337</v>
      </c>
      <c r="G11" s="278">
        <v>2757</v>
      </c>
      <c r="H11" s="278">
        <v>916</v>
      </c>
      <c r="I11" s="278">
        <v>849</v>
      </c>
      <c r="J11" s="278">
        <v>608</v>
      </c>
      <c r="K11" s="278">
        <v>975</v>
      </c>
      <c r="L11" s="278">
        <v>1900</v>
      </c>
      <c r="M11" s="278">
        <v>503</v>
      </c>
      <c r="N11" s="278">
        <v>492</v>
      </c>
      <c r="O11" s="278">
        <f t="shared" si="0"/>
        <v>173128</v>
      </c>
    </row>
    <row r="12" spans="1:16" ht="22.5" x14ac:dyDescent="0.25">
      <c r="A12" s="114" t="s">
        <v>234</v>
      </c>
      <c r="B12" s="279">
        <v>1242721</v>
      </c>
      <c r="C12" s="279">
        <v>492129</v>
      </c>
      <c r="D12" s="279">
        <v>94467</v>
      </c>
      <c r="E12" s="279">
        <v>112111</v>
      </c>
      <c r="F12" s="279">
        <v>814993</v>
      </c>
      <c r="G12" s="279">
        <v>65883</v>
      </c>
      <c r="H12" s="279">
        <v>23961</v>
      </c>
      <c r="I12" s="279">
        <v>26892</v>
      </c>
      <c r="J12" s="279">
        <v>12380</v>
      </c>
      <c r="K12" s="279">
        <v>29469</v>
      </c>
      <c r="L12" s="279">
        <v>37271</v>
      </c>
      <c r="M12" s="279">
        <v>8644</v>
      </c>
      <c r="N12" s="279">
        <v>11816</v>
      </c>
      <c r="O12" s="279">
        <f t="shared" si="0"/>
        <v>2972737</v>
      </c>
    </row>
    <row r="13" spans="1:16" ht="45" x14ac:dyDescent="0.25">
      <c r="A13" s="112" t="s">
        <v>235</v>
      </c>
      <c r="B13" s="278">
        <v>606101</v>
      </c>
      <c r="C13" s="278">
        <v>433029</v>
      </c>
      <c r="D13" s="278">
        <v>77146</v>
      </c>
      <c r="E13" s="278">
        <v>61387</v>
      </c>
      <c r="F13" s="278">
        <v>243629</v>
      </c>
      <c r="G13" s="278">
        <v>69759</v>
      </c>
      <c r="H13" s="278">
        <v>27986</v>
      </c>
      <c r="I13" s="278">
        <v>24846</v>
      </c>
      <c r="J13" s="278">
        <v>10717</v>
      </c>
      <c r="K13" s="278">
        <v>45187</v>
      </c>
      <c r="L13" s="278">
        <v>17371</v>
      </c>
      <c r="M13" s="278">
        <v>10502</v>
      </c>
      <c r="N13" s="278">
        <v>16690</v>
      </c>
      <c r="O13" s="278">
        <f t="shared" si="0"/>
        <v>1644350</v>
      </c>
    </row>
    <row r="14" spans="1:16" ht="22.5" x14ac:dyDescent="0.25">
      <c r="A14" s="114" t="s">
        <v>236</v>
      </c>
      <c r="B14" s="279">
        <v>280403</v>
      </c>
      <c r="C14" s="279">
        <v>126723</v>
      </c>
      <c r="D14" s="279">
        <v>13638</v>
      </c>
      <c r="E14" s="279">
        <v>19131</v>
      </c>
      <c r="F14" s="279">
        <v>108659</v>
      </c>
      <c r="G14" s="279">
        <v>13474</v>
      </c>
      <c r="H14" s="279">
        <v>5494</v>
      </c>
      <c r="I14" s="279">
        <v>5423</v>
      </c>
      <c r="J14" s="279">
        <v>1996</v>
      </c>
      <c r="K14" s="279">
        <v>5008</v>
      </c>
      <c r="L14" s="279">
        <v>8795</v>
      </c>
      <c r="M14" s="279">
        <v>803</v>
      </c>
      <c r="N14" s="279">
        <v>3218</v>
      </c>
      <c r="O14" s="279">
        <f t="shared" si="0"/>
        <v>592765</v>
      </c>
    </row>
    <row r="15" spans="1:16" ht="22.5" x14ac:dyDescent="0.25">
      <c r="A15" s="112" t="s">
        <v>237</v>
      </c>
      <c r="B15" s="278">
        <v>213591</v>
      </c>
      <c r="C15" s="278">
        <v>172866</v>
      </c>
      <c r="D15" s="278">
        <v>43713</v>
      </c>
      <c r="E15" s="278">
        <v>24470</v>
      </c>
      <c r="F15" s="278">
        <v>110599</v>
      </c>
      <c r="G15" s="278">
        <v>37202</v>
      </c>
      <c r="H15" s="278">
        <v>15015</v>
      </c>
      <c r="I15" s="278">
        <v>10086</v>
      </c>
      <c r="J15" s="278">
        <v>5390</v>
      </c>
      <c r="K15" s="278">
        <v>21560</v>
      </c>
      <c r="L15" s="278">
        <v>7719</v>
      </c>
      <c r="M15" s="278">
        <v>5591</v>
      </c>
      <c r="N15" s="278">
        <v>6033</v>
      </c>
      <c r="O15" s="278">
        <f t="shared" si="0"/>
        <v>673835</v>
      </c>
    </row>
    <row r="16" spans="1:16" ht="22.5" x14ac:dyDescent="0.25">
      <c r="A16" s="114" t="s">
        <v>238</v>
      </c>
      <c r="B16" s="279">
        <v>93236</v>
      </c>
      <c r="C16" s="279">
        <v>10778</v>
      </c>
      <c r="D16" s="279">
        <v>784</v>
      </c>
      <c r="E16" s="279">
        <v>669</v>
      </c>
      <c r="F16" s="279">
        <v>6098</v>
      </c>
      <c r="G16" s="279">
        <v>563</v>
      </c>
      <c r="H16" s="279">
        <v>171</v>
      </c>
      <c r="I16" s="279">
        <v>279</v>
      </c>
      <c r="J16" s="279">
        <v>71</v>
      </c>
      <c r="K16" s="279">
        <v>200</v>
      </c>
      <c r="L16" s="279">
        <v>106</v>
      </c>
      <c r="M16" s="279">
        <v>81</v>
      </c>
      <c r="N16" s="279">
        <v>83</v>
      </c>
      <c r="O16" s="279">
        <f t="shared" si="0"/>
        <v>113119</v>
      </c>
    </row>
    <row r="17" spans="1:15" ht="22.5" x14ac:dyDescent="0.25">
      <c r="A17" s="112" t="s">
        <v>239</v>
      </c>
      <c r="B17" s="278">
        <v>78548</v>
      </c>
      <c r="C17" s="278">
        <v>10929</v>
      </c>
      <c r="D17" s="278">
        <v>760</v>
      </c>
      <c r="E17" s="278">
        <v>119</v>
      </c>
      <c r="F17" s="278">
        <v>7908</v>
      </c>
      <c r="G17" s="278">
        <v>120</v>
      </c>
      <c r="H17" s="278">
        <v>40</v>
      </c>
      <c r="I17" s="278">
        <v>39</v>
      </c>
      <c r="J17" s="278">
        <v>27</v>
      </c>
      <c r="K17" s="278">
        <v>59</v>
      </c>
      <c r="L17" s="278">
        <v>41</v>
      </c>
      <c r="M17" s="278">
        <v>3</v>
      </c>
      <c r="N17" s="278">
        <v>14</v>
      </c>
      <c r="O17" s="278">
        <f t="shared" si="0"/>
        <v>98607</v>
      </c>
    </row>
    <row r="18" spans="1:15" ht="22.5" x14ac:dyDescent="0.25">
      <c r="A18" s="114" t="s">
        <v>240</v>
      </c>
      <c r="B18" s="279">
        <v>25379</v>
      </c>
      <c r="C18" s="279">
        <v>15425</v>
      </c>
      <c r="D18" s="279">
        <v>1682</v>
      </c>
      <c r="E18" s="279">
        <v>1707</v>
      </c>
      <c r="F18" s="279">
        <v>5838</v>
      </c>
      <c r="G18" s="279">
        <v>1225</v>
      </c>
      <c r="H18" s="279">
        <v>431</v>
      </c>
      <c r="I18" s="279">
        <v>400</v>
      </c>
      <c r="J18" s="279">
        <v>142</v>
      </c>
      <c r="K18" s="279">
        <v>515</v>
      </c>
      <c r="L18" s="279">
        <v>260</v>
      </c>
      <c r="M18" s="279">
        <v>119</v>
      </c>
      <c r="N18" s="279">
        <v>180</v>
      </c>
      <c r="O18" s="279">
        <f t="shared" si="0"/>
        <v>53303</v>
      </c>
    </row>
    <row r="19" spans="1:15" ht="22.5" x14ac:dyDescent="0.25">
      <c r="A19" s="112" t="s">
        <v>241</v>
      </c>
      <c r="B19" s="278">
        <v>165433</v>
      </c>
      <c r="C19" s="278">
        <v>39904</v>
      </c>
      <c r="D19" s="278">
        <v>4873</v>
      </c>
      <c r="E19" s="278">
        <v>3744</v>
      </c>
      <c r="F19" s="278">
        <v>38836</v>
      </c>
      <c r="G19" s="278">
        <v>2978</v>
      </c>
      <c r="H19" s="278">
        <v>1630</v>
      </c>
      <c r="I19" s="278">
        <v>1655</v>
      </c>
      <c r="J19" s="278">
        <v>331</v>
      </c>
      <c r="K19" s="278">
        <v>1533</v>
      </c>
      <c r="L19" s="278">
        <v>1325</v>
      </c>
      <c r="M19" s="278">
        <v>556</v>
      </c>
      <c r="N19" s="278">
        <v>733</v>
      </c>
      <c r="O19" s="278">
        <f t="shared" si="0"/>
        <v>263531</v>
      </c>
    </row>
    <row r="20" spans="1:15" ht="22.5" x14ac:dyDescent="0.25">
      <c r="A20" s="114" t="s">
        <v>242</v>
      </c>
      <c r="B20" s="279">
        <v>697704</v>
      </c>
      <c r="C20" s="279">
        <v>155668</v>
      </c>
      <c r="D20" s="279">
        <v>16162</v>
      </c>
      <c r="E20" s="279">
        <v>44726</v>
      </c>
      <c r="F20" s="279">
        <v>206465</v>
      </c>
      <c r="G20" s="279">
        <v>31977</v>
      </c>
      <c r="H20" s="279">
        <v>7138</v>
      </c>
      <c r="I20" s="279">
        <v>7483</v>
      </c>
      <c r="J20" s="279">
        <v>4095</v>
      </c>
      <c r="K20" s="279">
        <v>5184</v>
      </c>
      <c r="L20" s="279">
        <v>14562</v>
      </c>
      <c r="M20" s="279">
        <v>1928</v>
      </c>
      <c r="N20" s="279">
        <v>3157</v>
      </c>
      <c r="O20" s="279">
        <f t="shared" si="0"/>
        <v>1196249</v>
      </c>
    </row>
    <row r="21" spans="1:15" ht="22.5" x14ac:dyDescent="0.25">
      <c r="A21" s="112" t="s">
        <v>243</v>
      </c>
      <c r="B21" s="278">
        <v>159384</v>
      </c>
      <c r="C21" s="278">
        <v>35607</v>
      </c>
      <c r="D21" s="278">
        <v>3502</v>
      </c>
      <c r="E21" s="278">
        <v>9357</v>
      </c>
      <c r="F21" s="278">
        <v>29187</v>
      </c>
      <c r="G21" s="278">
        <v>21814</v>
      </c>
      <c r="H21" s="278">
        <v>1934</v>
      </c>
      <c r="I21" s="278">
        <v>5399</v>
      </c>
      <c r="J21" s="278">
        <v>3650</v>
      </c>
      <c r="K21" s="278">
        <v>4384</v>
      </c>
      <c r="L21" s="278">
        <v>8073</v>
      </c>
      <c r="M21" s="278">
        <v>2606</v>
      </c>
      <c r="N21" s="278">
        <v>4454</v>
      </c>
      <c r="O21" s="278">
        <f t="shared" si="0"/>
        <v>289351</v>
      </c>
    </row>
    <row r="22" spans="1:15" ht="22.5" x14ac:dyDescent="0.25">
      <c r="A22" s="114" t="s">
        <v>244</v>
      </c>
      <c r="B22" s="279">
        <v>101721</v>
      </c>
      <c r="C22" s="279">
        <v>40392</v>
      </c>
      <c r="D22" s="279">
        <v>10023</v>
      </c>
      <c r="E22" s="279">
        <v>6133</v>
      </c>
      <c r="F22" s="279">
        <v>26746</v>
      </c>
      <c r="G22" s="279">
        <v>5822</v>
      </c>
      <c r="H22" s="279">
        <v>4441</v>
      </c>
      <c r="I22" s="279">
        <v>2383</v>
      </c>
      <c r="J22" s="279">
        <v>1314</v>
      </c>
      <c r="K22" s="279">
        <v>4821</v>
      </c>
      <c r="L22" s="279">
        <v>1160</v>
      </c>
      <c r="M22" s="279">
        <v>878</v>
      </c>
      <c r="N22" s="279">
        <v>1860</v>
      </c>
      <c r="O22" s="279">
        <f t="shared" si="0"/>
        <v>207694</v>
      </c>
    </row>
    <row r="23" spans="1:15" ht="22.5" x14ac:dyDescent="0.25">
      <c r="A23" s="112" t="s">
        <v>245</v>
      </c>
      <c r="B23" s="278">
        <v>186975</v>
      </c>
      <c r="C23" s="278">
        <v>86775</v>
      </c>
      <c r="D23" s="278">
        <v>27691</v>
      </c>
      <c r="E23" s="278">
        <v>19551</v>
      </c>
      <c r="F23" s="278">
        <v>74583</v>
      </c>
      <c r="G23" s="278">
        <v>19303</v>
      </c>
      <c r="H23" s="278">
        <v>10194</v>
      </c>
      <c r="I23" s="278">
        <v>7943</v>
      </c>
      <c r="J23" s="278">
        <v>1975</v>
      </c>
      <c r="K23" s="278">
        <v>11061</v>
      </c>
      <c r="L23" s="278">
        <v>4721</v>
      </c>
      <c r="M23" s="278">
        <v>2499</v>
      </c>
      <c r="N23" s="278">
        <v>4044</v>
      </c>
      <c r="O23" s="278">
        <f t="shared" si="0"/>
        <v>457315</v>
      </c>
    </row>
    <row r="24" spans="1:15" ht="22.5" x14ac:dyDescent="0.25">
      <c r="A24" s="114" t="s">
        <v>246</v>
      </c>
      <c r="B24" s="279">
        <v>16256</v>
      </c>
      <c r="C24" s="279">
        <v>6754</v>
      </c>
      <c r="D24" s="279">
        <v>1008</v>
      </c>
      <c r="E24" s="279">
        <v>1145</v>
      </c>
      <c r="F24" s="279">
        <v>4053</v>
      </c>
      <c r="G24" s="279">
        <v>1487</v>
      </c>
      <c r="H24" s="279">
        <v>459</v>
      </c>
      <c r="I24" s="279">
        <v>450</v>
      </c>
      <c r="J24" s="279">
        <v>188</v>
      </c>
      <c r="K24" s="279">
        <v>508</v>
      </c>
      <c r="L24" s="279">
        <v>317</v>
      </c>
      <c r="M24" s="279">
        <v>136</v>
      </c>
      <c r="N24" s="279">
        <v>405</v>
      </c>
      <c r="O24" s="279">
        <f t="shared" si="0"/>
        <v>33166</v>
      </c>
    </row>
    <row r="25" spans="1:15" ht="22.5" x14ac:dyDescent="0.25">
      <c r="A25" s="112" t="s">
        <v>247</v>
      </c>
      <c r="B25" s="278">
        <v>114204</v>
      </c>
      <c r="C25" s="278">
        <v>41296</v>
      </c>
      <c r="D25" s="278">
        <v>11576</v>
      </c>
      <c r="E25" s="278">
        <v>13476</v>
      </c>
      <c r="F25" s="278">
        <v>33881</v>
      </c>
      <c r="G25" s="278">
        <v>10427</v>
      </c>
      <c r="H25" s="278">
        <v>5717</v>
      </c>
      <c r="I25" s="278">
        <v>5387</v>
      </c>
      <c r="J25" s="278">
        <v>2134</v>
      </c>
      <c r="K25" s="278">
        <v>7254</v>
      </c>
      <c r="L25" s="278">
        <v>3819</v>
      </c>
      <c r="M25" s="278">
        <v>1533</v>
      </c>
      <c r="N25" s="278">
        <v>2832</v>
      </c>
      <c r="O25" s="278">
        <f t="shared" si="0"/>
        <v>253536</v>
      </c>
    </row>
    <row r="26" spans="1:15" ht="45" x14ac:dyDescent="0.25">
      <c r="A26" s="114" t="s">
        <v>248</v>
      </c>
      <c r="B26" s="279">
        <v>21</v>
      </c>
      <c r="C26" s="279">
        <v>4</v>
      </c>
      <c r="D26" s="279">
        <v>3</v>
      </c>
      <c r="E26" s="279">
        <v>25</v>
      </c>
      <c r="F26" s="279">
        <v>31</v>
      </c>
      <c r="G26" s="279">
        <f>0</f>
        <v>0</v>
      </c>
      <c r="H26" s="279">
        <f>0</f>
        <v>0</v>
      </c>
      <c r="I26" s="279">
        <v>2</v>
      </c>
      <c r="J26" s="279">
        <v>1</v>
      </c>
      <c r="K26" s="279">
        <v>2</v>
      </c>
      <c r="L26" s="279">
        <v>1</v>
      </c>
      <c r="M26" s="279">
        <f>0</f>
        <v>0</v>
      </c>
      <c r="N26" s="279">
        <f>0</f>
        <v>0</v>
      </c>
      <c r="O26" s="279">
        <f t="shared" si="0"/>
        <v>90</v>
      </c>
    </row>
    <row r="27" spans="1:15" ht="22.5" x14ac:dyDescent="0.25">
      <c r="A27" s="112" t="s">
        <v>249</v>
      </c>
      <c r="B27" s="278">
        <v>167</v>
      </c>
      <c r="C27" s="278">
        <v>67</v>
      </c>
      <c r="D27" s="278">
        <f>0</f>
        <v>0</v>
      </c>
      <c r="E27" s="278">
        <v>8</v>
      </c>
      <c r="F27" s="278">
        <f>0</f>
        <v>0</v>
      </c>
      <c r="G27" s="278">
        <f>0</f>
        <v>0</v>
      </c>
      <c r="H27" s="278">
        <f>0</f>
        <v>0</v>
      </c>
      <c r="I27" s="278">
        <f>0</f>
        <v>0</v>
      </c>
      <c r="J27" s="278">
        <f>0</f>
        <v>0</v>
      </c>
      <c r="K27" s="278">
        <v>253</v>
      </c>
      <c r="L27" s="278">
        <f>0</f>
        <v>0</v>
      </c>
      <c r="M27" s="278">
        <f>0</f>
        <v>0</v>
      </c>
      <c r="N27" s="278">
        <f>0</f>
        <v>0</v>
      </c>
      <c r="O27" s="278">
        <f t="shared" si="0"/>
        <v>495</v>
      </c>
    </row>
    <row r="28" spans="1:15" ht="22.5" x14ac:dyDescent="0.25">
      <c r="A28" s="114" t="s">
        <v>254</v>
      </c>
      <c r="B28" s="279">
        <v>824487</v>
      </c>
      <c r="C28" s="279">
        <v>85170</v>
      </c>
      <c r="D28" s="279">
        <v>23742</v>
      </c>
      <c r="E28" s="279">
        <v>35038</v>
      </c>
      <c r="F28" s="279">
        <v>59395</v>
      </c>
      <c r="G28" s="279">
        <v>23438</v>
      </c>
      <c r="H28" s="279">
        <v>11934</v>
      </c>
      <c r="I28" s="279">
        <v>35762</v>
      </c>
      <c r="J28" s="279">
        <v>4185</v>
      </c>
      <c r="K28" s="279">
        <v>16753</v>
      </c>
      <c r="L28" s="279">
        <v>20250</v>
      </c>
      <c r="M28" s="279">
        <v>3067</v>
      </c>
      <c r="N28" s="279">
        <v>6357</v>
      </c>
      <c r="O28" s="279">
        <f t="shared" si="0"/>
        <v>1149578</v>
      </c>
    </row>
    <row r="29" spans="1:15" ht="22.5" x14ac:dyDescent="0.25">
      <c r="A29" s="47" t="s">
        <v>16</v>
      </c>
      <c r="B29" s="23">
        <f>SUM(B7:B28)</f>
        <v>5677654</v>
      </c>
      <c r="C29" s="23">
        <f t="shared" ref="C29:O29" si="1">SUM(C7:C28)</f>
        <v>2094141</v>
      </c>
      <c r="D29" s="23">
        <f t="shared" si="1"/>
        <v>390278</v>
      </c>
      <c r="E29" s="23">
        <f t="shared" si="1"/>
        <v>432765</v>
      </c>
      <c r="F29" s="23">
        <f t="shared" si="1"/>
        <v>2269196</v>
      </c>
      <c r="G29" s="23">
        <f t="shared" si="1"/>
        <v>357066</v>
      </c>
      <c r="H29" s="23">
        <f t="shared" si="1"/>
        <v>136470</v>
      </c>
      <c r="I29" s="23">
        <f t="shared" si="1"/>
        <v>154558</v>
      </c>
      <c r="J29" s="23">
        <f t="shared" si="1"/>
        <v>54976</v>
      </c>
      <c r="K29" s="23">
        <f t="shared" si="1"/>
        <v>178412</v>
      </c>
      <c r="L29" s="23">
        <f t="shared" si="1"/>
        <v>145717</v>
      </c>
      <c r="M29" s="23">
        <f t="shared" si="1"/>
        <v>45419</v>
      </c>
      <c r="N29" s="23">
        <f t="shared" si="1"/>
        <v>72006</v>
      </c>
      <c r="O29" s="23">
        <f t="shared" si="1"/>
        <v>12008658</v>
      </c>
    </row>
    <row r="30" spans="1:15" ht="18" x14ac:dyDescent="0.25">
      <c r="A30" s="116" t="s">
        <v>255</v>
      </c>
    </row>
    <row r="31" spans="1:15" ht="18" x14ac:dyDescent="0.45">
      <c r="A31" s="117" t="s">
        <v>41</v>
      </c>
      <c r="B31" s="118"/>
      <c r="C31" s="118"/>
      <c r="D31" s="118"/>
      <c r="E31" s="118"/>
      <c r="F31" s="118"/>
      <c r="G31" s="118"/>
      <c r="H31" s="118"/>
      <c r="I31" s="118"/>
      <c r="J31" s="118"/>
      <c r="K31" s="118"/>
      <c r="L31" s="118"/>
      <c r="M31" s="118"/>
      <c r="N31" s="118"/>
      <c r="O31" s="118"/>
    </row>
    <row r="32" spans="1:15" s="32" customFormat="1" ht="21" customHeight="1" x14ac:dyDescent="0.25">
      <c r="A32" s="349" t="s">
        <v>251</v>
      </c>
      <c r="B32" s="349"/>
      <c r="C32" s="349"/>
      <c r="D32" s="349"/>
      <c r="E32" s="349"/>
      <c r="F32" s="349"/>
      <c r="G32" s="107" t="s">
        <v>187</v>
      </c>
      <c r="H32" s="107" t="s">
        <v>187</v>
      </c>
      <c r="I32" s="107" t="s">
        <v>187</v>
      </c>
      <c r="J32" s="107" t="s">
        <v>187</v>
      </c>
    </row>
    <row r="33" spans="1:15" s="131" customFormat="1" ht="18" x14ac:dyDescent="0.45">
      <c r="A33" s="204" t="s">
        <v>322</v>
      </c>
      <c r="B33" s="147"/>
      <c r="C33" s="147"/>
      <c r="D33" s="147"/>
      <c r="E33" s="147"/>
      <c r="F33" s="147"/>
      <c r="G33" s="147"/>
      <c r="H33" s="147"/>
      <c r="I33" s="147"/>
      <c r="J33" s="145"/>
    </row>
    <row r="34" spans="1:15" ht="18" x14ac:dyDescent="0.45">
      <c r="C34" s="147"/>
      <c r="D34" s="147"/>
      <c r="E34" s="147"/>
      <c r="F34" s="147"/>
      <c r="G34" s="147"/>
    </row>
    <row r="35" spans="1:15" x14ac:dyDescent="0.25">
      <c r="B35" s="119"/>
      <c r="C35" s="119"/>
      <c r="D35" s="119"/>
      <c r="E35" s="119"/>
      <c r="F35" s="119"/>
      <c r="G35" s="119"/>
      <c r="H35" s="119"/>
      <c r="I35" s="119"/>
      <c r="J35" s="119"/>
      <c r="K35" s="119"/>
      <c r="L35" s="119"/>
      <c r="M35" s="119"/>
      <c r="N35" s="119"/>
      <c r="O35" s="119"/>
    </row>
  </sheetData>
  <mergeCells count="5">
    <mergeCell ref="M1:O2"/>
    <mergeCell ref="H3:J3"/>
    <mergeCell ref="A4:O4"/>
    <mergeCell ref="B5:O5"/>
    <mergeCell ref="A32:F32"/>
  </mergeCells>
  <printOptions horizontalCentered="1"/>
  <pageMargins left="0.70866141732283472" right="0.70866141732283472" top="0.74803149606299213" bottom="0.74803149606299213" header="0.31496062992125984" footer="0.31496062992125984"/>
  <pageSetup paperSize="9" scale="37" orientation="landscape" horizontalDpi="300" r:id="rId1"/>
  <headerFooter>
    <oddFooter>&amp;Lstats.gov.sa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5B154-0123-4E3F-8CBB-7386F8CE6985}">
  <sheetPr>
    <tabColor rgb="FF002060"/>
  </sheetPr>
  <dimension ref="A1:P34"/>
  <sheetViews>
    <sheetView showGridLines="0" rightToLeft="1" view="pageBreakPreview" zoomScale="50" zoomScaleNormal="40" zoomScaleSheetLayoutView="50" workbookViewId="0">
      <selection activeCell="H38" sqref="H38"/>
    </sheetView>
  </sheetViews>
  <sheetFormatPr defaultColWidth="8.85546875" defaultRowHeight="15" x14ac:dyDescent="0.25"/>
  <cols>
    <col min="1" max="1" width="53.85546875" style="108" customWidth="1"/>
    <col min="2" max="13" width="13.140625" style="108" customWidth="1"/>
    <col min="14" max="14" width="8.85546875" style="108" customWidth="1"/>
    <col min="15" max="16384" width="8.85546875" style="108"/>
  </cols>
  <sheetData>
    <row r="1" spans="1:16" x14ac:dyDescent="0.25">
      <c r="I1" s="109"/>
      <c r="K1" s="350" t="s">
        <v>314</v>
      </c>
      <c r="L1" s="350"/>
      <c r="M1" s="350"/>
      <c r="N1" s="109"/>
    </row>
    <row r="2" spans="1:16" x14ac:dyDescent="0.25">
      <c r="H2" s="109"/>
      <c r="I2" s="109"/>
      <c r="K2" s="350"/>
      <c r="L2" s="350"/>
      <c r="M2" s="350"/>
      <c r="N2" s="109"/>
    </row>
    <row r="3" spans="1:16" s="110" customFormat="1" x14ac:dyDescent="0.25">
      <c r="H3" s="362"/>
      <c r="I3" s="362"/>
      <c r="J3" s="362"/>
      <c r="K3" s="108"/>
      <c r="L3" s="108"/>
      <c r="M3" s="108"/>
      <c r="N3" s="108"/>
    </row>
    <row r="4" spans="1:16" ht="22.5" x14ac:dyDescent="0.25">
      <c r="A4" s="363" t="s">
        <v>204</v>
      </c>
      <c r="B4" s="363"/>
      <c r="C4" s="363"/>
      <c r="D4" s="363"/>
      <c r="E4" s="363"/>
      <c r="F4" s="363"/>
      <c r="G4" s="363"/>
      <c r="H4" s="363"/>
      <c r="I4" s="363"/>
      <c r="J4" s="363"/>
      <c r="K4" s="363"/>
      <c r="L4" s="363"/>
      <c r="M4" s="363"/>
    </row>
    <row r="5" spans="1:16" ht="22.5" x14ac:dyDescent="0.25">
      <c r="A5" s="111" t="s">
        <v>256</v>
      </c>
      <c r="B5" s="342" t="s">
        <v>42</v>
      </c>
      <c r="C5" s="364"/>
      <c r="D5" s="364"/>
      <c r="E5" s="364"/>
      <c r="F5" s="364"/>
      <c r="G5" s="364"/>
      <c r="H5" s="364"/>
      <c r="I5" s="364"/>
      <c r="J5" s="364"/>
      <c r="K5" s="364"/>
      <c r="L5" s="364"/>
      <c r="M5" s="330"/>
    </row>
    <row r="6" spans="1:16" ht="22.5" x14ac:dyDescent="0.25">
      <c r="A6" s="47" t="s">
        <v>253</v>
      </c>
      <c r="B6" s="45" t="s">
        <v>5</v>
      </c>
      <c r="C6" s="45" t="s">
        <v>6</v>
      </c>
      <c r="D6" s="45" t="s">
        <v>7</v>
      </c>
      <c r="E6" s="45" t="s">
        <v>8</v>
      </c>
      <c r="F6" s="45" t="s">
        <v>9</v>
      </c>
      <c r="G6" s="45" t="s">
        <v>10</v>
      </c>
      <c r="H6" s="45" t="s">
        <v>11</v>
      </c>
      <c r="I6" s="45" t="s">
        <v>12</v>
      </c>
      <c r="J6" s="46" t="s">
        <v>13</v>
      </c>
      <c r="K6" s="45" t="s">
        <v>44</v>
      </c>
      <c r="L6" s="45" t="s">
        <v>45</v>
      </c>
      <c r="M6" s="120" t="s">
        <v>43</v>
      </c>
    </row>
    <row r="7" spans="1:16" ht="22.5" x14ac:dyDescent="0.25">
      <c r="A7" s="121" t="s">
        <v>229</v>
      </c>
      <c r="B7" s="113">
        <v>628</v>
      </c>
      <c r="C7" s="113">
        <v>26208</v>
      </c>
      <c r="D7" s="113">
        <v>39030</v>
      </c>
      <c r="E7" s="113">
        <v>32996</v>
      </c>
      <c r="F7" s="113">
        <v>33991</v>
      </c>
      <c r="G7" s="113">
        <v>26832</v>
      </c>
      <c r="H7" s="113">
        <v>17962</v>
      </c>
      <c r="I7" s="113">
        <v>11626</v>
      </c>
      <c r="J7" s="113">
        <v>7836</v>
      </c>
      <c r="K7" s="113">
        <v>4250</v>
      </c>
      <c r="L7" s="113">
        <v>3538</v>
      </c>
      <c r="M7" s="113">
        <f t="shared" ref="M7:M28" si="0">SUM(B7:L7)</f>
        <v>204897</v>
      </c>
      <c r="P7" s="119"/>
    </row>
    <row r="8" spans="1:16" ht="22.5" x14ac:dyDescent="0.25">
      <c r="A8" s="122" t="s">
        <v>230</v>
      </c>
      <c r="B8" s="115">
        <v>1241</v>
      </c>
      <c r="C8" s="115">
        <v>16731</v>
      </c>
      <c r="D8" s="115">
        <v>36570</v>
      </c>
      <c r="E8" s="115">
        <v>39083</v>
      </c>
      <c r="F8" s="115">
        <v>35602</v>
      </c>
      <c r="G8" s="115">
        <v>25380</v>
      </c>
      <c r="H8" s="115">
        <v>19025</v>
      </c>
      <c r="I8" s="115">
        <v>11972</v>
      </c>
      <c r="J8" s="115">
        <v>7896</v>
      </c>
      <c r="K8" s="115">
        <v>3023</v>
      </c>
      <c r="L8" s="115">
        <v>951</v>
      </c>
      <c r="M8" s="115">
        <f t="shared" si="0"/>
        <v>197474</v>
      </c>
      <c r="P8" s="119"/>
    </row>
    <row r="9" spans="1:16" ht="22.5" x14ac:dyDescent="0.25">
      <c r="A9" s="121" t="s">
        <v>231</v>
      </c>
      <c r="B9" s="113">
        <v>9937</v>
      </c>
      <c r="C9" s="113">
        <v>101368</v>
      </c>
      <c r="D9" s="113">
        <v>231412</v>
      </c>
      <c r="E9" s="113">
        <v>242189</v>
      </c>
      <c r="F9" s="113">
        <v>249725</v>
      </c>
      <c r="G9" s="113">
        <v>198341</v>
      </c>
      <c r="H9" s="113">
        <v>141022</v>
      </c>
      <c r="I9" s="113">
        <v>94487</v>
      </c>
      <c r="J9" s="113">
        <v>65429</v>
      </c>
      <c r="K9" s="113">
        <v>33194</v>
      </c>
      <c r="L9" s="113">
        <v>19660</v>
      </c>
      <c r="M9" s="113">
        <f t="shared" si="0"/>
        <v>1386764</v>
      </c>
      <c r="P9" s="119"/>
    </row>
    <row r="10" spans="1:16" ht="22.5" x14ac:dyDescent="0.25">
      <c r="A10" s="122" t="s">
        <v>232</v>
      </c>
      <c r="B10" s="115">
        <v>102</v>
      </c>
      <c r="C10" s="115">
        <v>1049</v>
      </c>
      <c r="D10" s="115">
        <v>4243</v>
      </c>
      <c r="E10" s="115">
        <v>11909</v>
      </c>
      <c r="F10" s="115">
        <v>11543</v>
      </c>
      <c r="G10" s="115">
        <v>7696</v>
      </c>
      <c r="H10" s="115">
        <v>4805</v>
      </c>
      <c r="I10" s="115">
        <v>2858</v>
      </c>
      <c r="J10" s="115">
        <v>1764</v>
      </c>
      <c r="K10" s="115">
        <v>456</v>
      </c>
      <c r="L10" s="115">
        <v>249</v>
      </c>
      <c r="M10" s="115">
        <f t="shared" si="0"/>
        <v>46674</v>
      </c>
      <c r="P10" s="119"/>
    </row>
    <row r="11" spans="1:16" ht="45" x14ac:dyDescent="0.25">
      <c r="A11" s="121" t="s">
        <v>233</v>
      </c>
      <c r="B11" s="113">
        <v>755</v>
      </c>
      <c r="C11" s="113">
        <v>10514</v>
      </c>
      <c r="D11" s="113">
        <v>26880</v>
      </c>
      <c r="E11" s="113">
        <v>33216</v>
      </c>
      <c r="F11" s="113">
        <v>36260</v>
      </c>
      <c r="G11" s="113">
        <v>28275</v>
      </c>
      <c r="H11" s="113">
        <v>18525</v>
      </c>
      <c r="I11" s="113">
        <v>9697</v>
      </c>
      <c r="J11" s="113">
        <v>5557</v>
      </c>
      <c r="K11" s="113">
        <v>2258</v>
      </c>
      <c r="L11" s="113">
        <v>1191</v>
      </c>
      <c r="M11" s="113">
        <f t="shared" si="0"/>
        <v>173128</v>
      </c>
      <c r="P11" s="119"/>
    </row>
    <row r="12" spans="1:16" ht="22.5" x14ac:dyDescent="0.25">
      <c r="A12" s="122" t="s">
        <v>234</v>
      </c>
      <c r="B12" s="115">
        <v>14529</v>
      </c>
      <c r="C12" s="115">
        <v>234364</v>
      </c>
      <c r="D12" s="115">
        <v>517900</v>
      </c>
      <c r="E12" s="115">
        <v>512161</v>
      </c>
      <c r="F12" s="115">
        <v>559889</v>
      </c>
      <c r="G12" s="115">
        <v>441479</v>
      </c>
      <c r="H12" s="115">
        <v>295482</v>
      </c>
      <c r="I12" s="115">
        <v>181554</v>
      </c>
      <c r="J12" s="115">
        <v>117331</v>
      </c>
      <c r="K12" s="115">
        <v>58622</v>
      </c>
      <c r="L12" s="115">
        <v>39426</v>
      </c>
      <c r="M12" s="115">
        <f t="shared" si="0"/>
        <v>2972737</v>
      </c>
      <c r="P12" s="119"/>
    </row>
    <row r="13" spans="1:16" ht="45" x14ac:dyDescent="0.25">
      <c r="A13" s="121" t="s">
        <v>235</v>
      </c>
      <c r="B13" s="113">
        <v>15012</v>
      </c>
      <c r="C13" s="113">
        <v>130554</v>
      </c>
      <c r="D13" s="113">
        <v>282435</v>
      </c>
      <c r="E13" s="113">
        <v>272341</v>
      </c>
      <c r="F13" s="113">
        <v>282073</v>
      </c>
      <c r="G13" s="113">
        <v>220571</v>
      </c>
      <c r="H13" s="113">
        <v>165152</v>
      </c>
      <c r="I13" s="113">
        <v>109234</v>
      </c>
      <c r="J13" s="113">
        <v>81080</v>
      </c>
      <c r="K13" s="113">
        <v>47819</v>
      </c>
      <c r="L13" s="113">
        <v>38079</v>
      </c>
      <c r="M13" s="113">
        <f t="shared" si="0"/>
        <v>1644350</v>
      </c>
      <c r="P13" s="119"/>
    </row>
    <row r="14" spans="1:16" ht="22.5" x14ac:dyDescent="0.25">
      <c r="A14" s="122" t="s">
        <v>236</v>
      </c>
      <c r="B14" s="115">
        <v>4131</v>
      </c>
      <c r="C14" s="115">
        <v>49283</v>
      </c>
      <c r="D14" s="115">
        <v>104855</v>
      </c>
      <c r="E14" s="115">
        <v>103412</v>
      </c>
      <c r="F14" s="115">
        <v>109883</v>
      </c>
      <c r="G14" s="115">
        <v>84645</v>
      </c>
      <c r="H14" s="115">
        <v>59355</v>
      </c>
      <c r="I14" s="115">
        <v>35794</v>
      </c>
      <c r="J14" s="115">
        <v>23235</v>
      </c>
      <c r="K14" s="115">
        <v>11246</v>
      </c>
      <c r="L14" s="115">
        <v>6926</v>
      </c>
      <c r="M14" s="115">
        <f t="shared" si="0"/>
        <v>592765</v>
      </c>
      <c r="P14" s="119"/>
    </row>
    <row r="15" spans="1:16" ht="22.5" x14ac:dyDescent="0.25">
      <c r="A15" s="121" t="s">
        <v>237</v>
      </c>
      <c r="B15" s="113">
        <v>6459</v>
      </c>
      <c r="C15" s="113">
        <v>67798</v>
      </c>
      <c r="D15" s="113">
        <v>154800</v>
      </c>
      <c r="E15" s="113">
        <v>130224</v>
      </c>
      <c r="F15" s="113">
        <v>110500</v>
      </c>
      <c r="G15" s="113">
        <v>77476</v>
      </c>
      <c r="H15" s="113">
        <v>52815</v>
      </c>
      <c r="I15" s="113">
        <v>32956</v>
      </c>
      <c r="J15" s="113">
        <v>22282</v>
      </c>
      <c r="K15" s="113">
        <v>11501</v>
      </c>
      <c r="L15" s="113">
        <v>7024</v>
      </c>
      <c r="M15" s="113">
        <f t="shared" si="0"/>
        <v>673835</v>
      </c>
      <c r="P15" s="119"/>
    </row>
    <row r="16" spans="1:16" ht="22.5" x14ac:dyDescent="0.25">
      <c r="A16" s="122" t="s">
        <v>238</v>
      </c>
      <c r="B16" s="115">
        <v>555</v>
      </c>
      <c r="C16" s="115">
        <v>9083</v>
      </c>
      <c r="D16" s="115">
        <v>26541</v>
      </c>
      <c r="E16" s="115">
        <v>24514</v>
      </c>
      <c r="F16" s="115">
        <v>19351</v>
      </c>
      <c r="G16" s="115">
        <v>14292</v>
      </c>
      <c r="H16" s="115">
        <v>8767</v>
      </c>
      <c r="I16" s="115">
        <v>4653</v>
      </c>
      <c r="J16" s="115">
        <v>2861</v>
      </c>
      <c r="K16" s="115">
        <v>1434</v>
      </c>
      <c r="L16" s="115">
        <v>1068</v>
      </c>
      <c r="M16" s="115">
        <f t="shared" si="0"/>
        <v>113119</v>
      </c>
      <c r="P16" s="119"/>
    </row>
    <row r="17" spans="1:16" ht="22.5" x14ac:dyDescent="0.25">
      <c r="A17" s="121" t="s">
        <v>239</v>
      </c>
      <c r="B17" s="113">
        <v>120</v>
      </c>
      <c r="C17" s="113">
        <v>3510</v>
      </c>
      <c r="D17" s="113">
        <v>17059</v>
      </c>
      <c r="E17" s="113">
        <v>22365</v>
      </c>
      <c r="F17" s="113">
        <v>21760</v>
      </c>
      <c r="G17" s="113">
        <v>16102</v>
      </c>
      <c r="H17" s="113">
        <v>9308</v>
      </c>
      <c r="I17" s="113">
        <v>4572</v>
      </c>
      <c r="J17" s="113">
        <v>2168</v>
      </c>
      <c r="K17" s="113">
        <v>922</v>
      </c>
      <c r="L17" s="113">
        <v>721</v>
      </c>
      <c r="M17" s="113">
        <f t="shared" si="0"/>
        <v>98607</v>
      </c>
      <c r="P17" s="119"/>
    </row>
    <row r="18" spans="1:16" ht="22.5" x14ac:dyDescent="0.25">
      <c r="A18" s="122" t="s">
        <v>240</v>
      </c>
      <c r="B18" s="115">
        <v>446</v>
      </c>
      <c r="C18" s="115">
        <v>3881</v>
      </c>
      <c r="D18" s="115">
        <v>9501</v>
      </c>
      <c r="E18" s="115">
        <v>9677</v>
      </c>
      <c r="F18" s="115">
        <v>9262</v>
      </c>
      <c r="G18" s="115">
        <v>7013</v>
      </c>
      <c r="H18" s="115">
        <v>5014</v>
      </c>
      <c r="I18" s="115">
        <v>3337</v>
      </c>
      <c r="J18" s="115">
        <v>2412</v>
      </c>
      <c r="K18" s="115">
        <v>1478</v>
      </c>
      <c r="L18" s="115">
        <v>1282</v>
      </c>
      <c r="M18" s="115">
        <f t="shared" si="0"/>
        <v>53303</v>
      </c>
      <c r="P18" s="119"/>
    </row>
    <row r="19" spans="1:16" ht="22.5" x14ac:dyDescent="0.25">
      <c r="A19" s="121" t="s">
        <v>241</v>
      </c>
      <c r="B19" s="113">
        <v>1340</v>
      </c>
      <c r="C19" s="113">
        <v>19666</v>
      </c>
      <c r="D19" s="113">
        <v>53161</v>
      </c>
      <c r="E19" s="113">
        <v>52373</v>
      </c>
      <c r="F19" s="113">
        <v>46032</v>
      </c>
      <c r="G19" s="113">
        <v>33963</v>
      </c>
      <c r="H19" s="113">
        <v>22750</v>
      </c>
      <c r="I19" s="113">
        <v>14433</v>
      </c>
      <c r="J19" s="113">
        <v>10356</v>
      </c>
      <c r="K19" s="113">
        <v>5142</v>
      </c>
      <c r="L19" s="113">
        <v>4315</v>
      </c>
      <c r="M19" s="113">
        <f t="shared" si="0"/>
        <v>263531</v>
      </c>
      <c r="P19" s="119"/>
    </row>
    <row r="20" spans="1:16" ht="22.5" x14ac:dyDescent="0.25">
      <c r="A20" s="122" t="s">
        <v>242</v>
      </c>
      <c r="B20" s="115">
        <v>3780</v>
      </c>
      <c r="C20" s="115">
        <v>105100</v>
      </c>
      <c r="D20" s="115">
        <v>252914</v>
      </c>
      <c r="E20" s="115">
        <v>238554</v>
      </c>
      <c r="F20" s="115">
        <v>226627</v>
      </c>
      <c r="G20" s="115">
        <v>162255</v>
      </c>
      <c r="H20" s="115">
        <v>96154</v>
      </c>
      <c r="I20" s="115">
        <v>52409</v>
      </c>
      <c r="J20" s="115">
        <v>31996</v>
      </c>
      <c r="K20" s="115">
        <v>15896</v>
      </c>
      <c r="L20" s="115">
        <v>10564</v>
      </c>
      <c r="M20" s="115">
        <f t="shared" si="0"/>
        <v>1196249</v>
      </c>
      <c r="P20" s="119"/>
    </row>
    <row r="21" spans="1:16" ht="22.5" x14ac:dyDescent="0.25">
      <c r="A21" s="121" t="s">
        <v>243</v>
      </c>
      <c r="B21" s="113">
        <v>752</v>
      </c>
      <c r="C21" s="113">
        <v>13897</v>
      </c>
      <c r="D21" s="113">
        <v>44356</v>
      </c>
      <c r="E21" s="113">
        <v>67098</v>
      </c>
      <c r="F21" s="113">
        <v>62443</v>
      </c>
      <c r="G21" s="113">
        <v>42338</v>
      </c>
      <c r="H21" s="113">
        <v>25901</v>
      </c>
      <c r="I21" s="113">
        <v>15869</v>
      </c>
      <c r="J21" s="113">
        <v>11246</v>
      </c>
      <c r="K21" s="113">
        <v>3679</v>
      </c>
      <c r="L21" s="113">
        <v>1772</v>
      </c>
      <c r="M21" s="113">
        <f t="shared" si="0"/>
        <v>289351</v>
      </c>
      <c r="P21" s="119"/>
    </row>
    <row r="22" spans="1:16" ht="22.5" x14ac:dyDescent="0.25">
      <c r="A22" s="122" t="s">
        <v>244</v>
      </c>
      <c r="B22" s="115">
        <v>254</v>
      </c>
      <c r="C22" s="115">
        <v>8802</v>
      </c>
      <c r="D22" s="115">
        <v>33287</v>
      </c>
      <c r="E22" s="115">
        <v>39921</v>
      </c>
      <c r="F22" s="115">
        <v>39925</v>
      </c>
      <c r="G22" s="115">
        <v>29758</v>
      </c>
      <c r="H22" s="115">
        <v>20568</v>
      </c>
      <c r="I22" s="115">
        <v>15317</v>
      </c>
      <c r="J22" s="115">
        <v>10931</v>
      </c>
      <c r="K22" s="115">
        <v>5549</v>
      </c>
      <c r="L22" s="115">
        <v>3382</v>
      </c>
      <c r="M22" s="115">
        <f t="shared" si="0"/>
        <v>207694</v>
      </c>
      <c r="P22" s="119"/>
    </row>
    <row r="23" spans="1:16" ht="22.5" x14ac:dyDescent="0.25">
      <c r="A23" s="121" t="s">
        <v>245</v>
      </c>
      <c r="B23" s="113">
        <v>872</v>
      </c>
      <c r="C23" s="113">
        <v>17777</v>
      </c>
      <c r="D23" s="113">
        <v>87266</v>
      </c>
      <c r="E23" s="113">
        <v>102002</v>
      </c>
      <c r="F23" s="113">
        <v>96594</v>
      </c>
      <c r="G23" s="113">
        <v>62339</v>
      </c>
      <c r="H23" s="113">
        <v>37458</v>
      </c>
      <c r="I23" s="113">
        <v>23405</v>
      </c>
      <c r="J23" s="113">
        <v>15081</v>
      </c>
      <c r="K23" s="113">
        <v>7839</v>
      </c>
      <c r="L23" s="113">
        <v>6682</v>
      </c>
      <c r="M23" s="113">
        <f t="shared" si="0"/>
        <v>457315</v>
      </c>
      <c r="P23" s="119"/>
    </row>
    <row r="24" spans="1:16" ht="22.5" x14ac:dyDescent="0.25">
      <c r="A24" s="122" t="s">
        <v>246</v>
      </c>
      <c r="B24" s="115">
        <v>255</v>
      </c>
      <c r="C24" s="115">
        <v>3327</v>
      </c>
      <c r="D24" s="115">
        <v>7819</v>
      </c>
      <c r="E24" s="115">
        <v>7092</v>
      </c>
      <c r="F24" s="115">
        <v>5404</v>
      </c>
      <c r="G24" s="115">
        <v>3603</v>
      </c>
      <c r="H24" s="115">
        <v>2364</v>
      </c>
      <c r="I24" s="115">
        <v>1441</v>
      </c>
      <c r="J24" s="115">
        <v>947</v>
      </c>
      <c r="K24" s="115">
        <v>512</v>
      </c>
      <c r="L24" s="115">
        <v>402</v>
      </c>
      <c r="M24" s="115">
        <f t="shared" si="0"/>
        <v>33166</v>
      </c>
      <c r="P24" s="119"/>
    </row>
    <row r="25" spans="1:16" ht="22.5" x14ac:dyDescent="0.25">
      <c r="A25" s="121" t="s">
        <v>247</v>
      </c>
      <c r="B25" s="113">
        <v>1153</v>
      </c>
      <c r="C25" s="113">
        <v>19995</v>
      </c>
      <c r="D25" s="113">
        <v>49270</v>
      </c>
      <c r="E25" s="113">
        <v>44926</v>
      </c>
      <c r="F25" s="113">
        <v>44003</v>
      </c>
      <c r="G25" s="113">
        <v>34711</v>
      </c>
      <c r="H25" s="113">
        <v>24853</v>
      </c>
      <c r="I25" s="113">
        <v>15473</v>
      </c>
      <c r="J25" s="113">
        <v>10842</v>
      </c>
      <c r="K25" s="113">
        <v>5281</v>
      </c>
      <c r="L25" s="113">
        <v>3029</v>
      </c>
      <c r="M25" s="113">
        <f t="shared" si="0"/>
        <v>253536</v>
      </c>
      <c r="P25" s="119"/>
    </row>
    <row r="26" spans="1:16" ht="45" x14ac:dyDescent="0.25">
      <c r="A26" s="122" t="s">
        <v>248</v>
      </c>
      <c r="B26" s="115"/>
      <c r="C26" s="115">
        <v>2</v>
      </c>
      <c r="D26" s="115">
        <v>19</v>
      </c>
      <c r="E26" s="115">
        <v>12</v>
      </c>
      <c r="F26" s="115">
        <v>19</v>
      </c>
      <c r="G26" s="115">
        <v>12</v>
      </c>
      <c r="H26" s="115">
        <v>12</v>
      </c>
      <c r="I26" s="115">
        <v>6</v>
      </c>
      <c r="J26" s="115">
        <v>4</v>
      </c>
      <c r="K26" s="115">
        <v>1</v>
      </c>
      <c r="L26" s="115">
        <v>3</v>
      </c>
      <c r="M26" s="115">
        <f t="shared" si="0"/>
        <v>90</v>
      </c>
      <c r="P26" s="119"/>
    </row>
    <row r="27" spans="1:16" ht="22.5" x14ac:dyDescent="0.25">
      <c r="A27" s="121" t="s">
        <v>249</v>
      </c>
      <c r="B27" s="113"/>
      <c r="C27" s="113">
        <v>15</v>
      </c>
      <c r="D27" s="113">
        <v>47</v>
      </c>
      <c r="E27" s="113">
        <v>98</v>
      </c>
      <c r="F27" s="113">
        <v>90</v>
      </c>
      <c r="G27" s="113">
        <v>82</v>
      </c>
      <c r="H27" s="113">
        <v>73</v>
      </c>
      <c r="I27" s="113">
        <v>40</v>
      </c>
      <c r="J27" s="113">
        <v>23</v>
      </c>
      <c r="K27" s="113">
        <v>17</v>
      </c>
      <c r="L27" s="113">
        <v>10</v>
      </c>
      <c r="M27" s="113">
        <f t="shared" si="0"/>
        <v>495</v>
      </c>
      <c r="P27" s="119"/>
    </row>
    <row r="28" spans="1:16" ht="22.5" x14ac:dyDescent="0.25">
      <c r="A28" s="114" t="s">
        <v>254</v>
      </c>
      <c r="B28" s="115">
        <v>3524</v>
      </c>
      <c r="C28" s="115">
        <v>142511</v>
      </c>
      <c r="D28" s="115">
        <v>278114</v>
      </c>
      <c r="E28" s="115">
        <v>190374</v>
      </c>
      <c r="F28" s="115">
        <v>186491</v>
      </c>
      <c r="G28" s="115">
        <v>137123</v>
      </c>
      <c r="H28" s="115">
        <v>92102</v>
      </c>
      <c r="I28" s="115">
        <v>53225</v>
      </c>
      <c r="J28" s="115">
        <v>33419</v>
      </c>
      <c r="K28" s="115">
        <v>18532</v>
      </c>
      <c r="L28" s="115">
        <v>14163</v>
      </c>
      <c r="M28" s="115">
        <f t="shared" si="0"/>
        <v>1149578</v>
      </c>
      <c r="P28" s="119"/>
    </row>
    <row r="29" spans="1:16" ht="22.5" x14ac:dyDescent="0.25">
      <c r="A29" s="47" t="s">
        <v>16</v>
      </c>
      <c r="B29" s="23">
        <f>SUM(B7:B28)</f>
        <v>65845</v>
      </c>
      <c r="C29" s="23">
        <f t="shared" ref="C29:M29" si="1">SUM(C7:C28)</f>
        <v>985435</v>
      </c>
      <c r="D29" s="23">
        <f t="shared" si="1"/>
        <v>2257479</v>
      </c>
      <c r="E29" s="23">
        <f t="shared" si="1"/>
        <v>2176537</v>
      </c>
      <c r="F29" s="23">
        <f t="shared" si="1"/>
        <v>2187467</v>
      </c>
      <c r="G29" s="23">
        <f t="shared" si="1"/>
        <v>1654286</v>
      </c>
      <c r="H29" s="23">
        <f t="shared" si="1"/>
        <v>1119467</v>
      </c>
      <c r="I29" s="23">
        <f t="shared" si="1"/>
        <v>694358</v>
      </c>
      <c r="J29" s="23">
        <f t="shared" si="1"/>
        <v>464696</v>
      </c>
      <c r="K29" s="23">
        <f t="shared" si="1"/>
        <v>238651</v>
      </c>
      <c r="L29" s="23">
        <f t="shared" si="1"/>
        <v>164437</v>
      </c>
      <c r="M29" s="23">
        <f t="shared" si="1"/>
        <v>12008658</v>
      </c>
      <c r="P29" s="119"/>
    </row>
    <row r="30" spans="1:16" ht="18" x14ac:dyDescent="0.25">
      <c r="A30" s="116" t="s">
        <v>224</v>
      </c>
    </row>
    <row r="31" spans="1:16" ht="18" x14ac:dyDescent="0.45">
      <c r="A31" s="117" t="s">
        <v>41</v>
      </c>
      <c r="B31" s="118"/>
      <c r="C31" s="118"/>
      <c r="D31" s="118"/>
      <c r="E31" s="118"/>
      <c r="F31" s="118"/>
      <c r="G31" s="118"/>
      <c r="H31" s="118"/>
      <c r="I31" s="118"/>
      <c r="J31" s="118"/>
      <c r="K31" s="118"/>
      <c r="L31" s="118"/>
      <c r="M31" s="118"/>
    </row>
    <row r="32" spans="1:16" s="32" customFormat="1" ht="21" x14ac:dyDescent="0.25">
      <c r="A32" s="349" t="s">
        <v>251</v>
      </c>
      <c r="B32" s="349"/>
      <c r="C32" s="349"/>
      <c r="D32" s="349"/>
      <c r="E32" s="349"/>
      <c r="F32" s="349"/>
      <c r="G32" s="107" t="s">
        <v>187</v>
      </c>
      <c r="H32" s="107" t="s">
        <v>187</v>
      </c>
      <c r="I32" s="107" t="s">
        <v>187</v>
      </c>
      <c r="J32" s="107" t="s">
        <v>187</v>
      </c>
    </row>
    <row r="33" spans="1:13" s="131" customFormat="1" ht="18" x14ac:dyDescent="0.45">
      <c r="A33" s="204" t="s">
        <v>322</v>
      </c>
      <c r="B33" s="147"/>
      <c r="C33" s="147"/>
      <c r="D33" s="147"/>
      <c r="E33" s="147"/>
      <c r="F33" s="147"/>
      <c r="G33" s="147"/>
      <c r="H33" s="147"/>
      <c r="I33" s="147"/>
      <c r="J33" s="145"/>
    </row>
    <row r="34" spans="1:13" x14ac:dyDescent="0.25">
      <c r="B34" s="119"/>
      <c r="C34" s="119"/>
      <c r="D34" s="119"/>
      <c r="E34" s="119"/>
      <c r="F34" s="119"/>
      <c r="G34" s="119"/>
      <c r="H34" s="119"/>
      <c r="I34" s="119"/>
      <c r="J34" s="119"/>
      <c r="K34" s="119"/>
      <c r="L34" s="119"/>
      <c r="M34" s="119"/>
    </row>
  </sheetData>
  <mergeCells count="5">
    <mergeCell ref="K1:M2"/>
    <mergeCell ref="H3:J3"/>
    <mergeCell ref="A4:M4"/>
    <mergeCell ref="B5:M5"/>
    <mergeCell ref="A32:F32"/>
  </mergeCells>
  <printOptions horizontalCentered="1"/>
  <pageMargins left="0.70866141732283472" right="0.70866141732283472" top="0.74803149606299213" bottom="0.74803149606299213" header="0.31496062992125984" footer="0.31496062992125984"/>
  <pageSetup paperSize="9" scale="42" orientation="landscape" horizontalDpi="300" r:id="rId1"/>
  <headerFooter>
    <oddFooter>&amp;Lstats.gov.sa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989D2-05CE-43BB-8A78-6202EE8255AA}">
  <sheetPr>
    <tabColor rgb="FF002060"/>
  </sheetPr>
  <dimension ref="A1:AD23"/>
  <sheetViews>
    <sheetView showGridLines="0" rightToLeft="1" view="pageBreakPreview" zoomScale="80" zoomScaleNormal="80" zoomScaleSheetLayoutView="80" workbookViewId="0">
      <selection activeCell="B19" sqref="B19:J19"/>
    </sheetView>
  </sheetViews>
  <sheetFormatPr defaultColWidth="8.85546875" defaultRowHeight="15" x14ac:dyDescent="0.25"/>
  <cols>
    <col min="1" max="1" width="22.42578125" style="131" customWidth="1"/>
    <col min="2" max="9" width="12.42578125" style="131" customWidth="1"/>
    <col min="10" max="10" width="17.42578125" style="131" customWidth="1"/>
    <col min="11" max="16384" width="8.85546875" style="131"/>
  </cols>
  <sheetData>
    <row r="1" spans="1:30" x14ac:dyDescent="0.25">
      <c r="H1" s="365" t="s">
        <v>314</v>
      </c>
      <c r="I1" s="365"/>
      <c r="J1" s="365"/>
    </row>
    <row r="2" spans="1:30" x14ac:dyDescent="0.25">
      <c r="H2" s="365"/>
      <c r="I2" s="365"/>
      <c r="J2" s="365"/>
    </row>
    <row r="3" spans="1:30" s="139" customFormat="1" x14ac:dyDescent="0.25">
      <c r="H3" s="366"/>
      <c r="I3" s="366"/>
      <c r="J3" s="366"/>
      <c r="K3" s="131"/>
      <c r="L3" s="131"/>
      <c r="M3" s="131"/>
      <c r="N3" s="131"/>
      <c r="O3" s="131"/>
      <c r="P3" s="131"/>
      <c r="Q3" s="131"/>
      <c r="R3" s="131"/>
      <c r="S3" s="131"/>
      <c r="T3" s="131"/>
      <c r="U3" s="131"/>
      <c r="V3" s="131"/>
      <c r="W3" s="131"/>
      <c r="X3" s="131"/>
      <c r="Y3" s="131"/>
      <c r="Z3" s="131"/>
      <c r="AA3" s="131"/>
      <c r="AB3" s="131"/>
      <c r="AC3" s="131"/>
      <c r="AD3" s="131"/>
    </row>
    <row r="4" spans="1:30" ht="22.5" x14ac:dyDescent="0.25">
      <c r="A4" s="367" t="s">
        <v>130</v>
      </c>
      <c r="B4" s="367"/>
      <c r="C4" s="367"/>
      <c r="D4" s="367"/>
      <c r="E4" s="367"/>
      <c r="F4" s="367"/>
      <c r="G4" s="367"/>
      <c r="H4" s="367"/>
      <c r="I4" s="367"/>
      <c r="J4" s="367"/>
    </row>
    <row r="5" spans="1:30" ht="22.5" x14ac:dyDescent="0.55000000000000004">
      <c r="A5" s="130" t="s">
        <v>183</v>
      </c>
      <c r="B5" s="326" t="s">
        <v>136</v>
      </c>
      <c r="C5" s="327"/>
      <c r="D5" s="327"/>
      <c r="E5" s="327"/>
      <c r="F5" s="327"/>
      <c r="G5" s="327"/>
      <c r="H5" s="327"/>
      <c r="I5" s="327"/>
      <c r="J5" s="328"/>
    </row>
    <row r="6" spans="1:30" ht="15.4" customHeight="1" x14ac:dyDescent="0.25">
      <c r="A6" s="331" t="s">
        <v>42</v>
      </c>
      <c r="B6" s="331" t="s">
        <v>0</v>
      </c>
      <c r="C6" s="331"/>
      <c r="D6" s="331"/>
      <c r="E6" s="331" t="s">
        <v>1</v>
      </c>
      <c r="F6" s="331"/>
      <c r="G6" s="331"/>
      <c r="H6" s="331" t="s">
        <v>2</v>
      </c>
      <c r="I6" s="331"/>
      <c r="J6" s="332"/>
    </row>
    <row r="7" spans="1:30" ht="22.5" x14ac:dyDescent="0.25">
      <c r="A7" s="341"/>
      <c r="B7" s="21" t="s">
        <v>14</v>
      </c>
      <c r="C7" s="21" t="s">
        <v>15</v>
      </c>
      <c r="D7" s="21" t="s">
        <v>43</v>
      </c>
      <c r="E7" s="21" t="s">
        <v>14</v>
      </c>
      <c r="F7" s="21" t="s">
        <v>15</v>
      </c>
      <c r="G7" s="21" t="s">
        <v>43</v>
      </c>
      <c r="H7" s="21" t="s">
        <v>14</v>
      </c>
      <c r="I7" s="21" t="s">
        <v>15</v>
      </c>
      <c r="J7" s="22" t="s">
        <v>43</v>
      </c>
    </row>
    <row r="8" spans="1:30" ht="19.149999999999999" customHeight="1" x14ac:dyDescent="0.25">
      <c r="A8" s="133" t="s">
        <v>5</v>
      </c>
      <c r="B8" s="133">
        <v>23</v>
      </c>
      <c r="C8" s="133">
        <v>5</v>
      </c>
      <c r="D8" s="133">
        <f>B8+C8</f>
        <v>28</v>
      </c>
      <c r="E8" s="133">
        <v>3</v>
      </c>
      <c r="F8" s="133">
        <v>3</v>
      </c>
      <c r="G8" s="133">
        <f>E8+F8</f>
        <v>6</v>
      </c>
      <c r="H8" s="133">
        <f>B8+E8</f>
        <v>26</v>
      </c>
      <c r="I8" s="133">
        <f>C8+F8</f>
        <v>8</v>
      </c>
      <c r="J8" s="141">
        <f>H8+I8</f>
        <v>34</v>
      </c>
    </row>
    <row r="9" spans="1:30" ht="19.5" customHeight="1" x14ac:dyDescent="0.25">
      <c r="A9" s="132" t="s">
        <v>6</v>
      </c>
      <c r="B9" s="132">
        <v>823</v>
      </c>
      <c r="C9" s="132">
        <v>210</v>
      </c>
      <c r="D9" s="132">
        <f t="shared" ref="D9:D18" si="0">B9+C9</f>
        <v>1033</v>
      </c>
      <c r="E9" s="132">
        <v>0</v>
      </c>
      <c r="F9" s="132">
        <v>0</v>
      </c>
      <c r="G9" s="132">
        <f t="shared" ref="G9:G18" si="1">E9+F9</f>
        <v>0</v>
      </c>
      <c r="H9" s="132">
        <f t="shared" ref="H9:J19" si="2">B9+E9</f>
        <v>823</v>
      </c>
      <c r="I9" s="132">
        <f t="shared" si="2"/>
        <v>210</v>
      </c>
      <c r="J9" s="137">
        <f t="shared" ref="J9:J18" si="3">H9+I9</f>
        <v>1033</v>
      </c>
    </row>
    <row r="10" spans="1:30" ht="19.149999999999999" customHeight="1" x14ac:dyDescent="0.25">
      <c r="A10" s="133" t="s">
        <v>7</v>
      </c>
      <c r="B10" s="133">
        <v>12543</v>
      </c>
      <c r="C10" s="133">
        <v>5519</v>
      </c>
      <c r="D10" s="133">
        <f t="shared" si="0"/>
        <v>18062</v>
      </c>
      <c r="E10" s="133">
        <v>6</v>
      </c>
      <c r="F10" s="133">
        <v>7</v>
      </c>
      <c r="G10" s="133">
        <f t="shared" si="1"/>
        <v>13</v>
      </c>
      <c r="H10" s="133">
        <f t="shared" si="2"/>
        <v>12549</v>
      </c>
      <c r="I10" s="133">
        <f t="shared" si="2"/>
        <v>5526</v>
      </c>
      <c r="J10" s="141">
        <f t="shared" si="3"/>
        <v>18075</v>
      </c>
    </row>
    <row r="11" spans="1:30" ht="19.5" customHeight="1" x14ac:dyDescent="0.25">
      <c r="A11" s="132" t="s">
        <v>8</v>
      </c>
      <c r="B11" s="132">
        <v>59044</v>
      </c>
      <c r="C11" s="132">
        <v>29971</v>
      </c>
      <c r="D11" s="132">
        <f t="shared" si="0"/>
        <v>89015</v>
      </c>
      <c r="E11" s="132">
        <v>73</v>
      </c>
      <c r="F11" s="132">
        <v>289</v>
      </c>
      <c r="G11" s="132">
        <f t="shared" si="1"/>
        <v>362</v>
      </c>
      <c r="H11" s="132">
        <f t="shared" si="2"/>
        <v>59117</v>
      </c>
      <c r="I11" s="132">
        <f t="shared" si="2"/>
        <v>30260</v>
      </c>
      <c r="J11" s="137">
        <f t="shared" si="3"/>
        <v>89377</v>
      </c>
    </row>
    <row r="12" spans="1:30" ht="19.5" customHeight="1" x14ac:dyDescent="0.25">
      <c r="A12" s="133" t="s">
        <v>9</v>
      </c>
      <c r="B12" s="133">
        <v>125056</v>
      </c>
      <c r="C12" s="133">
        <v>77555</v>
      </c>
      <c r="D12" s="133">
        <f t="shared" si="0"/>
        <v>202611</v>
      </c>
      <c r="E12" s="133">
        <v>969</v>
      </c>
      <c r="F12" s="133">
        <v>2322</v>
      </c>
      <c r="G12" s="133">
        <f t="shared" si="1"/>
        <v>3291</v>
      </c>
      <c r="H12" s="133">
        <f t="shared" si="2"/>
        <v>126025</v>
      </c>
      <c r="I12" s="133">
        <f t="shared" si="2"/>
        <v>79877</v>
      </c>
      <c r="J12" s="141">
        <f t="shared" si="3"/>
        <v>205902</v>
      </c>
    </row>
    <row r="13" spans="1:30" ht="19.5" customHeight="1" x14ac:dyDescent="0.25">
      <c r="A13" s="132" t="s">
        <v>10</v>
      </c>
      <c r="B13" s="132">
        <v>156955</v>
      </c>
      <c r="C13" s="132">
        <v>121065</v>
      </c>
      <c r="D13" s="132">
        <f t="shared" si="0"/>
        <v>278020</v>
      </c>
      <c r="E13" s="132">
        <v>2535</v>
      </c>
      <c r="F13" s="132">
        <v>4019</v>
      </c>
      <c r="G13" s="132">
        <f t="shared" si="1"/>
        <v>6554</v>
      </c>
      <c r="H13" s="132">
        <f t="shared" si="2"/>
        <v>159490</v>
      </c>
      <c r="I13" s="132">
        <f t="shared" si="2"/>
        <v>125084</v>
      </c>
      <c r="J13" s="137">
        <f t="shared" si="3"/>
        <v>284574</v>
      </c>
    </row>
    <row r="14" spans="1:30" ht="19.5" customHeight="1" x14ac:dyDescent="0.25">
      <c r="A14" s="133" t="s">
        <v>11</v>
      </c>
      <c r="B14" s="133">
        <v>139791</v>
      </c>
      <c r="C14" s="133">
        <v>145401</v>
      </c>
      <c r="D14" s="133">
        <f t="shared" si="0"/>
        <v>285192</v>
      </c>
      <c r="E14" s="133">
        <v>4106</v>
      </c>
      <c r="F14" s="133">
        <v>4058</v>
      </c>
      <c r="G14" s="133">
        <f t="shared" si="1"/>
        <v>8164</v>
      </c>
      <c r="H14" s="133">
        <f t="shared" si="2"/>
        <v>143897</v>
      </c>
      <c r="I14" s="133">
        <f t="shared" si="2"/>
        <v>149459</v>
      </c>
      <c r="J14" s="141">
        <f t="shared" si="3"/>
        <v>293356</v>
      </c>
    </row>
    <row r="15" spans="1:30" ht="19.5" customHeight="1" x14ac:dyDescent="0.25">
      <c r="A15" s="132" t="s">
        <v>12</v>
      </c>
      <c r="B15" s="132">
        <v>99443</v>
      </c>
      <c r="C15" s="132">
        <v>87144</v>
      </c>
      <c r="D15" s="132">
        <f t="shared" si="0"/>
        <v>186587</v>
      </c>
      <c r="E15" s="132">
        <v>4272</v>
      </c>
      <c r="F15" s="132">
        <v>3317</v>
      </c>
      <c r="G15" s="132">
        <f t="shared" si="1"/>
        <v>7589</v>
      </c>
      <c r="H15" s="132">
        <f t="shared" si="2"/>
        <v>103715</v>
      </c>
      <c r="I15" s="132">
        <f t="shared" si="2"/>
        <v>90461</v>
      </c>
      <c r="J15" s="137">
        <f t="shared" si="3"/>
        <v>194176</v>
      </c>
    </row>
    <row r="16" spans="1:30" ht="19.5" customHeight="1" x14ac:dyDescent="0.25">
      <c r="A16" s="133" t="s">
        <v>13</v>
      </c>
      <c r="B16" s="133">
        <v>61079</v>
      </c>
      <c r="C16" s="133">
        <v>35021</v>
      </c>
      <c r="D16" s="133">
        <f t="shared" si="0"/>
        <v>96100</v>
      </c>
      <c r="E16" s="133">
        <v>3521</v>
      </c>
      <c r="F16" s="133">
        <v>2193</v>
      </c>
      <c r="G16" s="133">
        <f t="shared" si="1"/>
        <v>5714</v>
      </c>
      <c r="H16" s="133">
        <f t="shared" si="2"/>
        <v>64600</v>
      </c>
      <c r="I16" s="133">
        <f t="shared" si="2"/>
        <v>37214</v>
      </c>
      <c r="J16" s="141">
        <f t="shared" si="3"/>
        <v>101814</v>
      </c>
    </row>
    <row r="17" spans="1:10" ht="19.5" customHeight="1" x14ac:dyDescent="0.25">
      <c r="A17" s="132" t="s">
        <v>44</v>
      </c>
      <c r="B17" s="132">
        <v>2461</v>
      </c>
      <c r="C17" s="132">
        <v>687</v>
      </c>
      <c r="D17" s="132">
        <f t="shared" si="0"/>
        <v>3148</v>
      </c>
      <c r="E17" s="132">
        <v>2509</v>
      </c>
      <c r="F17" s="132">
        <v>1213</v>
      </c>
      <c r="G17" s="132">
        <f t="shared" si="1"/>
        <v>3722</v>
      </c>
      <c r="H17" s="132">
        <f t="shared" si="2"/>
        <v>4970</v>
      </c>
      <c r="I17" s="132">
        <f t="shared" si="2"/>
        <v>1900</v>
      </c>
      <c r="J17" s="137">
        <f t="shared" si="3"/>
        <v>6870</v>
      </c>
    </row>
    <row r="18" spans="1:10" ht="19.5" customHeight="1" x14ac:dyDescent="0.25">
      <c r="A18" s="133" t="s">
        <v>45</v>
      </c>
      <c r="B18" s="133">
        <v>522</v>
      </c>
      <c r="C18" s="133">
        <v>100</v>
      </c>
      <c r="D18" s="133">
        <f t="shared" si="0"/>
        <v>622</v>
      </c>
      <c r="E18" s="133">
        <v>2961</v>
      </c>
      <c r="F18" s="133">
        <v>1367</v>
      </c>
      <c r="G18" s="133">
        <f t="shared" si="1"/>
        <v>4328</v>
      </c>
      <c r="H18" s="133">
        <f t="shared" si="2"/>
        <v>3483</v>
      </c>
      <c r="I18" s="133">
        <f t="shared" si="2"/>
        <v>1467</v>
      </c>
      <c r="J18" s="141">
        <f t="shared" si="3"/>
        <v>4950</v>
      </c>
    </row>
    <row r="19" spans="1:10" ht="22.5" x14ac:dyDescent="0.25">
      <c r="A19" s="126" t="s">
        <v>30</v>
      </c>
      <c r="B19" s="23">
        <f>SUM(B8:B18)</f>
        <v>657740</v>
      </c>
      <c r="C19" s="23">
        <f>SUM(C8:C18)</f>
        <v>502678</v>
      </c>
      <c r="D19" s="23">
        <f>B19+C19</f>
        <v>1160418</v>
      </c>
      <c r="E19" s="23">
        <f>SUM(E8:E18)</f>
        <v>20955</v>
      </c>
      <c r="F19" s="23">
        <f>SUM(F8:F18)</f>
        <v>18788</v>
      </c>
      <c r="G19" s="23">
        <f>E19+F19</f>
        <v>39743</v>
      </c>
      <c r="H19" s="23">
        <f t="shared" si="2"/>
        <v>678695</v>
      </c>
      <c r="I19" s="23">
        <f t="shared" si="2"/>
        <v>521466</v>
      </c>
      <c r="J19" s="23">
        <f t="shared" si="2"/>
        <v>1200161</v>
      </c>
    </row>
    <row r="20" spans="1:10" ht="18" x14ac:dyDescent="0.45">
      <c r="A20" s="129" t="s">
        <v>50</v>
      </c>
      <c r="B20" s="148"/>
      <c r="C20" s="148"/>
      <c r="D20" s="148"/>
      <c r="E20" s="148"/>
      <c r="F20" s="148"/>
      <c r="G20" s="148"/>
      <c r="H20" s="148"/>
      <c r="I20" s="148"/>
      <c r="J20" s="135"/>
    </row>
    <row r="21" spans="1:10" ht="18" x14ac:dyDescent="0.45">
      <c r="A21" s="144" t="s">
        <v>41</v>
      </c>
      <c r="B21" s="148"/>
      <c r="C21" s="149"/>
      <c r="D21" s="149"/>
      <c r="E21" s="148"/>
      <c r="F21" s="148"/>
      <c r="G21" s="148"/>
      <c r="H21" s="148"/>
      <c r="I21" s="140"/>
      <c r="J21" s="134"/>
    </row>
    <row r="22" spans="1:10" ht="18" x14ac:dyDescent="0.25">
      <c r="A22" s="129" t="s">
        <v>262</v>
      </c>
      <c r="B22" s="138"/>
      <c r="C22" s="138"/>
      <c r="D22" s="138"/>
      <c r="E22" s="138"/>
      <c r="F22" s="138"/>
      <c r="G22" s="138"/>
      <c r="H22" s="138"/>
      <c r="I22" s="138"/>
      <c r="J22" s="138"/>
    </row>
    <row r="23" spans="1:10" x14ac:dyDescent="0.25">
      <c r="B23" s="138"/>
      <c r="C23" s="138"/>
      <c r="D23" s="138"/>
      <c r="E23" s="138"/>
      <c r="F23" s="138"/>
      <c r="G23" s="138"/>
      <c r="H23" s="138"/>
      <c r="I23" s="138"/>
      <c r="J23" s="138"/>
    </row>
  </sheetData>
  <mergeCells count="8">
    <mergeCell ref="H1:J2"/>
    <mergeCell ref="H3:J3"/>
    <mergeCell ref="A4:J4"/>
    <mergeCell ref="B5:J5"/>
    <mergeCell ref="A6:A7"/>
    <mergeCell ref="B6:D6"/>
    <mergeCell ref="E6:G6"/>
    <mergeCell ref="H6:J6"/>
  </mergeCells>
  <printOptions horizontalCentered="1" verticalCentered="1"/>
  <pageMargins left="0.70866141732283472" right="0.70866141732283472" top="0.74803149606299213" bottom="0.74803149606299213" header="0.31496062992125984" footer="0.31496062992125984"/>
  <pageSetup paperSize="9" scale="73" orientation="landscape" horizontalDpi="300" r:id="rId1"/>
  <headerFooter>
    <oddFooter>&amp;Lstats.gov.sa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8E5A8-06A3-40D5-8A88-F66C58485EDD}">
  <sheetPr>
    <tabColor rgb="FF002060"/>
  </sheetPr>
  <dimension ref="A1:L26"/>
  <sheetViews>
    <sheetView showGridLines="0" rightToLeft="1" view="pageBreakPreview" zoomScale="55" zoomScaleNormal="55" zoomScaleSheetLayoutView="55" workbookViewId="0">
      <selection activeCell="A24" sqref="A24:F24"/>
    </sheetView>
  </sheetViews>
  <sheetFormatPr defaultColWidth="8.85546875" defaultRowHeight="15" x14ac:dyDescent="0.25"/>
  <cols>
    <col min="1" max="1" width="25.42578125" style="131" customWidth="1"/>
    <col min="2" max="2" width="12.42578125" style="131" customWidth="1"/>
    <col min="3" max="3" width="14.140625" style="131" customWidth="1"/>
    <col min="4" max="4" width="12.42578125" style="131" customWidth="1"/>
    <col min="5" max="5" width="13.85546875" style="131" customWidth="1"/>
    <col min="6" max="6" width="13.42578125" style="131" customWidth="1"/>
    <col min="7" max="7" width="12.42578125" style="131" customWidth="1"/>
    <col min="8" max="8" width="13.42578125" style="131" customWidth="1"/>
    <col min="9" max="9" width="14.42578125" style="131" customWidth="1"/>
    <col min="10" max="10" width="15.42578125" style="131" customWidth="1"/>
    <col min="11" max="16384" width="8.85546875" style="131"/>
  </cols>
  <sheetData>
    <row r="1" spans="1:12" x14ac:dyDescent="0.25">
      <c r="H1" s="365" t="s">
        <v>314</v>
      </c>
      <c r="I1" s="365"/>
      <c r="J1" s="365"/>
    </row>
    <row r="2" spans="1:12" x14ac:dyDescent="0.25">
      <c r="H2" s="365"/>
      <c r="I2" s="365"/>
      <c r="J2" s="365"/>
    </row>
    <row r="3" spans="1:12" s="139" customFormat="1" x14ac:dyDescent="0.25">
      <c r="H3" s="366"/>
      <c r="I3" s="366"/>
      <c r="J3" s="366"/>
      <c r="K3" s="131"/>
      <c r="L3" s="131"/>
    </row>
    <row r="4" spans="1:12" ht="22.5" x14ac:dyDescent="0.25">
      <c r="A4" s="368" t="s">
        <v>131</v>
      </c>
      <c r="B4" s="368"/>
      <c r="C4" s="368"/>
      <c r="D4" s="368"/>
      <c r="E4" s="368"/>
      <c r="F4" s="368"/>
      <c r="G4" s="368"/>
      <c r="H4" s="368"/>
      <c r="I4" s="368"/>
      <c r="J4" s="368"/>
    </row>
    <row r="5" spans="1:12" ht="22.5" x14ac:dyDescent="0.55000000000000004">
      <c r="A5" s="155" t="s">
        <v>170</v>
      </c>
      <c r="B5" s="326" t="s">
        <v>136</v>
      </c>
      <c r="C5" s="327"/>
      <c r="D5" s="327"/>
      <c r="E5" s="327"/>
      <c r="F5" s="327"/>
      <c r="G5" s="327"/>
      <c r="H5" s="327"/>
      <c r="I5" s="327"/>
      <c r="J5" s="328"/>
    </row>
    <row r="6" spans="1:12" ht="15.75" customHeight="1" x14ac:dyDescent="0.25">
      <c r="A6" s="331" t="s">
        <v>3</v>
      </c>
      <c r="B6" s="329" t="s">
        <v>0</v>
      </c>
      <c r="C6" s="331"/>
      <c r="D6" s="331"/>
      <c r="E6" s="331" t="s">
        <v>1</v>
      </c>
      <c r="F6" s="331"/>
      <c r="G6" s="331"/>
      <c r="H6" s="331" t="s">
        <v>2</v>
      </c>
      <c r="I6" s="331"/>
      <c r="J6" s="331"/>
    </row>
    <row r="7" spans="1:12" ht="18" customHeight="1" x14ac:dyDescent="0.25">
      <c r="A7" s="331"/>
      <c r="B7" s="24" t="s">
        <v>14</v>
      </c>
      <c r="C7" s="21" t="s">
        <v>15</v>
      </c>
      <c r="D7" s="21" t="s">
        <v>43</v>
      </c>
      <c r="E7" s="21" t="s">
        <v>14</v>
      </c>
      <c r="F7" s="21" t="s">
        <v>15</v>
      </c>
      <c r="G7" s="21" t="s">
        <v>43</v>
      </c>
      <c r="H7" s="21" t="s">
        <v>14</v>
      </c>
      <c r="I7" s="21" t="s">
        <v>15</v>
      </c>
      <c r="J7" s="21" t="s">
        <v>43</v>
      </c>
    </row>
    <row r="8" spans="1:12" ht="22.5" x14ac:dyDescent="0.25">
      <c r="A8" s="153" t="s">
        <v>81</v>
      </c>
      <c r="B8" s="152">
        <v>10460</v>
      </c>
      <c r="C8" s="141">
        <v>7244</v>
      </c>
      <c r="D8" s="141">
        <f>B8+C8</f>
        <v>17704</v>
      </c>
      <c r="E8" s="141">
        <v>331</v>
      </c>
      <c r="F8" s="141">
        <v>172</v>
      </c>
      <c r="G8" s="141">
        <f>E8+F8</f>
        <v>503</v>
      </c>
      <c r="H8" s="141">
        <f t="shared" ref="H8:J18" si="0">B8+E8</f>
        <v>10791</v>
      </c>
      <c r="I8" s="141">
        <f t="shared" si="0"/>
        <v>7416</v>
      </c>
      <c r="J8" s="141">
        <f t="shared" si="0"/>
        <v>18207</v>
      </c>
    </row>
    <row r="9" spans="1:12" ht="22.5" x14ac:dyDescent="0.25">
      <c r="A9" s="143" t="s">
        <v>82</v>
      </c>
      <c r="B9" s="154">
        <v>22214</v>
      </c>
      <c r="C9" s="137">
        <v>3809</v>
      </c>
      <c r="D9" s="137">
        <f t="shared" ref="D9:D18" si="1">B9+C9</f>
        <v>26023</v>
      </c>
      <c r="E9" s="137">
        <v>3</v>
      </c>
      <c r="F9" s="137">
        <v>0</v>
      </c>
      <c r="G9" s="137">
        <f t="shared" ref="G9:G18" si="2">E9+F9</f>
        <v>3</v>
      </c>
      <c r="H9" s="137">
        <f t="shared" si="0"/>
        <v>22217</v>
      </c>
      <c r="I9" s="137">
        <f t="shared" si="0"/>
        <v>3809</v>
      </c>
      <c r="J9" s="137">
        <f t="shared" si="0"/>
        <v>26026</v>
      </c>
    </row>
    <row r="10" spans="1:12" ht="22.5" x14ac:dyDescent="0.25">
      <c r="A10" s="153" t="s">
        <v>88</v>
      </c>
      <c r="B10" s="152">
        <v>40054</v>
      </c>
      <c r="C10" s="141">
        <v>13805</v>
      </c>
      <c r="D10" s="141">
        <f t="shared" si="1"/>
        <v>53859</v>
      </c>
      <c r="E10" s="141">
        <v>162</v>
      </c>
      <c r="F10" s="141">
        <v>1518</v>
      </c>
      <c r="G10" s="141">
        <f t="shared" si="2"/>
        <v>1680</v>
      </c>
      <c r="H10" s="141">
        <f t="shared" si="0"/>
        <v>40216</v>
      </c>
      <c r="I10" s="141">
        <f t="shared" si="0"/>
        <v>15323</v>
      </c>
      <c r="J10" s="141">
        <f t="shared" si="0"/>
        <v>55539</v>
      </c>
    </row>
    <row r="11" spans="1:12" ht="22.5" x14ac:dyDescent="0.25">
      <c r="A11" s="143" t="s">
        <v>83</v>
      </c>
      <c r="B11" s="154">
        <v>110976</v>
      </c>
      <c r="C11" s="137">
        <v>29015</v>
      </c>
      <c r="D11" s="137">
        <f t="shared" si="1"/>
        <v>139991</v>
      </c>
      <c r="E11" s="137">
        <v>7</v>
      </c>
      <c r="F11" s="137">
        <v>4</v>
      </c>
      <c r="G11" s="137">
        <f t="shared" si="2"/>
        <v>11</v>
      </c>
      <c r="H11" s="137">
        <f t="shared" si="0"/>
        <v>110983</v>
      </c>
      <c r="I11" s="137">
        <f t="shared" si="0"/>
        <v>29019</v>
      </c>
      <c r="J11" s="137">
        <f t="shared" si="0"/>
        <v>140002</v>
      </c>
    </row>
    <row r="12" spans="1:12" ht="23.65" customHeight="1" x14ac:dyDescent="0.25">
      <c r="A12" s="153" t="s">
        <v>84</v>
      </c>
      <c r="B12" s="152">
        <v>56249</v>
      </c>
      <c r="C12" s="141">
        <v>48376</v>
      </c>
      <c r="D12" s="141">
        <f t="shared" si="1"/>
        <v>104625</v>
      </c>
      <c r="E12" s="141">
        <v>166</v>
      </c>
      <c r="F12" s="141">
        <v>3062</v>
      </c>
      <c r="G12" s="141">
        <f t="shared" si="2"/>
        <v>3228</v>
      </c>
      <c r="H12" s="141">
        <f t="shared" si="0"/>
        <v>56415</v>
      </c>
      <c r="I12" s="141">
        <f t="shared" si="0"/>
        <v>51438</v>
      </c>
      <c r="J12" s="141">
        <f t="shared" si="0"/>
        <v>107853</v>
      </c>
    </row>
    <row r="13" spans="1:12" ht="22.5" x14ac:dyDescent="0.25">
      <c r="A13" s="143" t="s">
        <v>85</v>
      </c>
      <c r="B13" s="154">
        <v>17712</v>
      </c>
      <c r="C13" s="137">
        <v>24933</v>
      </c>
      <c r="D13" s="137">
        <f t="shared" si="1"/>
        <v>42645</v>
      </c>
      <c r="E13" s="137">
        <v>2</v>
      </c>
      <c r="F13" s="137">
        <v>16</v>
      </c>
      <c r="G13" s="137">
        <f t="shared" si="2"/>
        <v>18</v>
      </c>
      <c r="H13" s="137">
        <f t="shared" si="0"/>
        <v>17714</v>
      </c>
      <c r="I13" s="137">
        <f t="shared" si="0"/>
        <v>24949</v>
      </c>
      <c r="J13" s="137">
        <f t="shared" si="0"/>
        <v>42663</v>
      </c>
    </row>
    <row r="14" spans="1:12" ht="45" x14ac:dyDescent="0.25">
      <c r="A14" s="153" t="s">
        <v>86</v>
      </c>
      <c r="B14" s="152">
        <v>344158</v>
      </c>
      <c r="C14" s="141">
        <v>326267</v>
      </c>
      <c r="D14" s="141">
        <f t="shared" si="1"/>
        <v>670425</v>
      </c>
      <c r="E14" s="141">
        <v>6946</v>
      </c>
      <c r="F14" s="141">
        <v>8300</v>
      </c>
      <c r="G14" s="141">
        <f t="shared" si="2"/>
        <v>15246</v>
      </c>
      <c r="H14" s="141">
        <f t="shared" si="0"/>
        <v>351104</v>
      </c>
      <c r="I14" s="141">
        <f t="shared" si="0"/>
        <v>334567</v>
      </c>
      <c r="J14" s="141">
        <f t="shared" si="0"/>
        <v>685671</v>
      </c>
    </row>
    <row r="15" spans="1:12" ht="22.5" x14ac:dyDescent="0.25">
      <c r="A15" s="143" t="s">
        <v>87</v>
      </c>
      <c r="B15" s="154">
        <v>33614</v>
      </c>
      <c r="C15" s="137">
        <v>25636</v>
      </c>
      <c r="D15" s="137">
        <f t="shared" si="1"/>
        <v>59250</v>
      </c>
      <c r="E15" s="137">
        <v>4190</v>
      </c>
      <c r="F15" s="137">
        <v>1562</v>
      </c>
      <c r="G15" s="137">
        <f t="shared" si="2"/>
        <v>5752</v>
      </c>
      <c r="H15" s="137">
        <f t="shared" si="0"/>
        <v>37804</v>
      </c>
      <c r="I15" s="137">
        <f t="shared" si="0"/>
        <v>27198</v>
      </c>
      <c r="J15" s="137">
        <f t="shared" si="0"/>
        <v>65002</v>
      </c>
    </row>
    <row r="16" spans="1:12" ht="22.5" x14ac:dyDescent="0.25">
      <c r="A16" s="153" t="s">
        <v>4</v>
      </c>
      <c r="B16" s="152">
        <v>16370</v>
      </c>
      <c r="C16" s="141">
        <v>11165</v>
      </c>
      <c r="D16" s="141">
        <f t="shared" si="1"/>
        <v>27535</v>
      </c>
      <c r="E16" s="141">
        <v>8678</v>
      </c>
      <c r="F16" s="141">
        <v>3734</v>
      </c>
      <c r="G16" s="141">
        <f t="shared" si="2"/>
        <v>12412</v>
      </c>
      <c r="H16" s="141">
        <f t="shared" si="0"/>
        <v>25048</v>
      </c>
      <c r="I16" s="141">
        <f t="shared" si="0"/>
        <v>14899</v>
      </c>
      <c r="J16" s="141">
        <f t="shared" si="0"/>
        <v>39947</v>
      </c>
    </row>
    <row r="17" spans="1:10" ht="22.5" x14ac:dyDescent="0.25">
      <c r="A17" s="143" t="s">
        <v>138</v>
      </c>
      <c r="B17" s="154">
        <v>213</v>
      </c>
      <c r="C17" s="137">
        <v>146</v>
      </c>
      <c r="D17" s="137">
        <f t="shared" si="1"/>
        <v>359</v>
      </c>
      <c r="E17" s="137">
        <v>6</v>
      </c>
      <c r="F17" s="137">
        <v>1</v>
      </c>
      <c r="G17" s="137">
        <f t="shared" si="2"/>
        <v>7</v>
      </c>
      <c r="H17" s="137">
        <f t="shared" si="0"/>
        <v>219</v>
      </c>
      <c r="I17" s="137">
        <f t="shared" si="0"/>
        <v>147</v>
      </c>
      <c r="J17" s="137">
        <f t="shared" si="0"/>
        <v>366</v>
      </c>
    </row>
    <row r="18" spans="1:10" ht="22.5" x14ac:dyDescent="0.25">
      <c r="A18" s="153" t="s">
        <v>79</v>
      </c>
      <c r="B18" s="152">
        <v>5720</v>
      </c>
      <c r="C18" s="141">
        <v>12282</v>
      </c>
      <c r="D18" s="141">
        <f t="shared" si="1"/>
        <v>18002</v>
      </c>
      <c r="E18" s="141">
        <v>464</v>
      </c>
      <c r="F18" s="141">
        <v>419</v>
      </c>
      <c r="G18" s="141">
        <f t="shared" si="2"/>
        <v>883</v>
      </c>
      <c r="H18" s="141">
        <f t="shared" si="0"/>
        <v>6184</v>
      </c>
      <c r="I18" s="141">
        <f t="shared" si="0"/>
        <v>12701</v>
      </c>
      <c r="J18" s="141">
        <f t="shared" si="0"/>
        <v>18885</v>
      </c>
    </row>
    <row r="19" spans="1:10" ht="22.5" x14ac:dyDescent="0.25">
      <c r="A19" s="47" t="s">
        <v>30</v>
      </c>
      <c r="B19" s="25">
        <f>SUM(B8:B18)</f>
        <v>657740</v>
      </c>
      <c r="C19" s="25">
        <f t="shared" ref="C19:I19" si="3">SUM(C8:C18)</f>
        <v>502678</v>
      </c>
      <c r="D19" s="25">
        <f>B19+C19</f>
        <v>1160418</v>
      </c>
      <c r="E19" s="25">
        <f t="shared" si="3"/>
        <v>20955</v>
      </c>
      <c r="F19" s="25">
        <f t="shared" si="3"/>
        <v>18788</v>
      </c>
      <c r="G19" s="25">
        <f>E19+F19</f>
        <v>39743</v>
      </c>
      <c r="H19" s="25">
        <f t="shared" si="3"/>
        <v>678695</v>
      </c>
      <c r="I19" s="25">
        <f t="shared" si="3"/>
        <v>521466</v>
      </c>
      <c r="J19" s="25">
        <f>SUM(J8:J18)</f>
        <v>1200161</v>
      </c>
    </row>
    <row r="20" spans="1:10" ht="18" x14ac:dyDescent="0.45">
      <c r="A20" s="129" t="s">
        <v>50</v>
      </c>
      <c r="B20" s="148"/>
      <c r="C20" s="148"/>
      <c r="D20" s="148"/>
      <c r="E20" s="148"/>
      <c r="F20" s="148"/>
      <c r="G20" s="148"/>
      <c r="H20" s="148"/>
      <c r="I20" s="148"/>
      <c r="J20" s="149"/>
    </row>
    <row r="21" spans="1:10" ht="18" x14ac:dyDescent="0.45">
      <c r="A21" s="151" t="s">
        <v>41</v>
      </c>
      <c r="B21" s="146"/>
      <c r="C21" s="147"/>
      <c r="D21" s="147"/>
      <c r="E21" s="146"/>
      <c r="F21" s="146"/>
      <c r="G21" s="146"/>
      <c r="H21" s="146"/>
      <c r="I21" s="150"/>
      <c r="J21" s="146"/>
    </row>
    <row r="22" spans="1:10" ht="18" x14ac:dyDescent="0.45">
      <c r="A22" s="179" t="s">
        <v>139</v>
      </c>
      <c r="B22" s="180"/>
      <c r="C22" s="181"/>
      <c r="D22" s="181"/>
      <c r="E22" s="180"/>
      <c r="F22" s="180"/>
      <c r="G22" s="146"/>
      <c r="H22" s="146"/>
      <c r="I22" s="150"/>
      <c r="J22" s="146"/>
    </row>
    <row r="23" spans="1:10" s="32" customFormat="1" ht="21" x14ac:dyDescent="0.25">
      <c r="A23" s="349" t="s">
        <v>188</v>
      </c>
      <c r="B23" s="349"/>
      <c r="C23" s="349"/>
      <c r="D23" s="349"/>
      <c r="E23" s="349"/>
      <c r="F23" s="349"/>
      <c r="G23" s="128"/>
      <c r="H23" s="31" t="s">
        <v>187</v>
      </c>
      <c r="I23" s="31" t="s">
        <v>187</v>
      </c>
      <c r="J23" s="31" t="s">
        <v>187</v>
      </c>
    </row>
    <row r="24" spans="1:10" s="32" customFormat="1" ht="21" x14ac:dyDescent="0.25">
      <c r="A24" s="349" t="s">
        <v>262</v>
      </c>
      <c r="B24" s="349"/>
      <c r="C24" s="349"/>
      <c r="D24" s="349"/>
      <c r="E24" s="349"/>
      <c r="F24" s="349"/>
      <c r="G24" s="128"/>
      <c r="H24" s="31" t="s">
        <v>187</v>
      </c>
      <c r="I24" s="31" t="s">
        <v>187</v>
      </c>
      <c r="J24" s="31" t="s">
        <v>187</v>
      </c>
    </row>
    <row r="26" spans="1:10" x14ac:dyDescent="0.25">
      <c r="B26" s="138"/>
      <c r="C26" s="138"/>
      <c r="D26" s="138"/>
      <c r="E26" s="138"/>
      <c r="F26" s="138"/>
      <c r="G26" s="138"/>
      <c r="H26" s="138"/>
      <c r="I26" s="138"/>
      <c r="J26" s="138"/>
    </row>
  </sheetData>
  <mergeCells count="10">
    <mergeCell ref="A23:F23"/>
    <mergeCell ref="A24:F24"/>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57" orientation="landscape" horizontalDpi="300" r:id="rId1"/>
  <headerFooter>
    <oddFooter>&amp;Lstats.gov.sa</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134C3-14F7-4E96-A29C-7F023CE5549C}">
  <sheetPr>
    <tabColor rgb="FF002060"/>
  </sheetPr>
  <dimension ref="A1:AD43"/>
  <sheetViews>
    <sheetView showGridLines="0" rightToLeft="1" view="pageBreakPreview" zoomScale="70" zoomScaleNormal="70" zoomScaleSheetLayoutView="70" workbookViewId="0">
      <selection activeCell="F21" sqref="F21"/>
    </sheetView>
  </sheetViews>
  <sheetFormatPr defaultColWidth="8.85546875" defaultRowHeight="15" x14ac:dyDescent="0.25"/>
  <cols>
    <col min="1" max="1" width="18.42578125" style="131" customWidth="1"/>
    <col min="2" max="3" width="13.140625" style="131" bestFit="1" customWidth="1"/>
    <col min="4" max="4" width="15.85546875" style="131" bestFit="1" customWidth="1"/>
    <col min="5" max="6" width="11.42578125" style="131" bestFit="1" customWidth="1"/>
    <col min="7" max="7" width="13.85546875" style="131" customWidth="1"/>
    <col min="8" max="9" width="13.140625" style="131" bestFit="1" customWidth="1"/>
    <col min="10" max="10" width="15.85546875" style="131" bestFit="1" customWidth="1"/>
    <col min="11" max="16384" width="8.85546875" style="131"/>
  </cols>
  <sheetData>
    <row r="1" spans="1:30" x14ac:dyDescent="0.25">
      <c r="H1" s="365" t="s">
        <v>314</v>
      </c>
      <c r="I1" s="365"/>
      <c r="J1" s="365"/>
    </row>
    <row r="2" spans="1:30" x14ac:dyDescent="0.25">
      <c r="H2" s="365"/>
      <c r="I2" s="365"/>
      <c r="J2" s="365"/>
    </row>
    <row r="3" spans="1:30" s="139" customFormat="1" x14ac:dyDescent="0.25">
      <c r="H3" s="366"/>
      <c r="I3" s="366"/>
      <c r="J3" s="366"/>
      <c r="K3" s="131"/>
      <c r="L3" s="131"/>
      <c r="M3" s="131"/>
      <c r="N3" s="131"/>
      <c r="O3" s="131"/>
      <c r="P3" s="131"/>
      <c r="Q3" s="131"/>
      <c r="R3" s="131"/>
      <c r="S3" s="131"/>
      <c r="T3" s="131"/>
      <c r="U3" s="131"/>
      <c r="V3" s="131"/>
      <c r="W3" s="131"/>
      <c r="X3" s="131"/>
      <c r="Y3" s="131"/>
      <c r="Z3" s="131"/>
      <c r="AA3" s="131"/>
      <c r="AB3" s="131"/>
      <c r="AC3" s="131"/>
      <c r="AD3" s="131"/>
    </row>
    <row r="4" spans="1:30" ht="22.5" x14ac:dyDescent="0.25">
      <c r="A4" s="367" t="s">
        <v>132</v>
      </c>
      <c r="B4" s="367"/>
      <c r="C4" s="367"/>
      <c r="D4" s="367"/>
      <c r="E4" s="367"/>
      <c r="F4" s="367"/>
      <c r="G4" s="367"/>
      <c r="H4" s="367"/>
      <c r="I4" s="367"/>
      <c r="J4" s="367"/>
    </row>
    <row r="5" spans="1:30" ht="19.5" customHeight="1" x14ac:dyDescent="0.55000000000000004">
      <c r="A5" s="158" t="s">
        <v>171</v>
      </c>
      <c r="B5" s="326" t="s">
        <v>136</v>
      </c>
      <c r="C5" s="327"/>
      <c r="D5" s="327"/>
      <c r="E5" s="327"/>
      <c r="F5" s="327"/>
      <c r="G5" s="327"/>
      <c r="H5" s="327"/>
      <c r="I5" s="327"/>
      <c r="J5" s="328"/>
    </row>
    <row r="6" spans="1:30" ht="21.75" customHeight="1" x14ac:dyDescent="0.25">
      <c r="A6" s="331" t="s">
        <v>17</v>
      </c>
      <c r="B6" s="329" t="s">
        <v>0</v>
      </c>
      <c r="C6" s="331"/>
      <c r="D6" s="331"/>
      <c r="E6" s="331" t="s">
        <v>1</v>
      </c>
      <c r="F6" s="331"/>
      <c r="G6" s="331"/>
      <c r="H6" s="331" t="s">
        <v>2</v>
      </c>
      <c r="I6" s="331"/>
      <c r="J6" s="332"/>
    </row>
    <row r="7" spans="1:30" ht="22.5" x14ac:dyDescent="0.25">
      <c r="A7" s="331"/>
      <c r="B7" s="24" t="s">
        <v>14</v>
      </c>
      <c r="C7" s="21" t="s">
        <v>15</v>
      </c>
      <c r="D7" s="21" t="s">
        <v>43</v>
      </c>
      <c r="E7" s="21" t="s">
        <v>14</v>
      </c>
      <c r="F7" s="21" t="s">
        <v>15</v>
      </c>
      <c r="G7" s="21" t="s">
        <v>43</v>
      </c>
      <c r="H7" s="21" t="s">
        <v>14</v>
      </c>
      <c r="I7" s="21" t="s">
        <v>15</v>
      </c>
      <c r="J7" s="22" t="s">
        <v>43</v>
      </c>
    </row>
    <row r="8" spans="1:30" ht="22.5" x14ac:dyDescent="0.25">
      <c r="A8" s="142" t="s">
        <v>18</v>
      </c>
      <c r="B8" s="141">
        <v>261556</v>
      </c>
      <c r="C8" s="152">
        <v>181040</v>
      </c>
      <c r="D8" s="141">
        <f>B8+C8</f>
        <v>442596</v>
      </c>
      <c r="E8" s="141">
        <v>4622</v>
      </c>
      <c r="F8" s="141">
        <v>3768</v>
      </c>
      <c r="G8" s="141">
        <f>E8+F8</f>
        <v>8390</v>
      </c>
      <c r="H8" s="141">
        <f>B8+E8</f>
        <v>266178</v>
      </c>
      <c r="I8" s="141">
        <f t="shared" ref="I8:J8" si="0">C8+F8</f>
        <v>184808</v>
      </c>
      <c r="J8" s="141">
        <f t="shared" si="0"/>
        <v>450986</v>
      </c>
    </row>
    <row r="9" spans="1:30" ht="22.5" x14ac:dyDescent="0.25">
      <c r="A9" s="143" t="s">
        <v>19</v>
      </c>
      <c r="B9" s="137">
        <v>96539</v>
      </c>
      <c r="C9" s="154">
        <v>75158</v>
      </c>
      <c r="D9" s="137">
        <f t="shared" ref="D9:D18" si="1">B9+C9</f>
        <v>171697</v>
      </c>
      <c r="E9" s="137">
        <v>3102</v>
      </c>
      <c r="F9" s="137">
        <v>2634</v>
      </c>
      <c r="G9" s="137">
        <f t="shared" ref="G9:G18" si="2">E9+F9</f>
        <v>5736</v>
      </c>
      <c r="H9" s="137">
        <f t="shared" ref="H9:H22" si="3">B9+E9</f>
        <v>99641</v>
      </c>
      <c r="I9" s="137">
        <f t="shared" ref="I9:I22" si="4">C9+F9</f>
        <v>77792</v>
      </c>
      <c r="J9" s="137">
        <f t="shared" ref="J9:J22" si="5">D9+G9</f>
        <v>177433</v>
      </c>
    </row>
    <row r="10" spans="1:30" ht="22.5" x14ac:dyDescent="0.25">
      <c r="A10" s="142" t="s">
        <v>20</v>
      </c>
      <c r="B10" s="141">
        <v>36643</v>
      </c>
      <c r="C10" s="152">
        <v>28896</v>
      </c>
      <c r="D10" s="141">
        <f t="shared" si="1"/>
        <v>65539</v>
      </c>
      <c r="E10" s="141">
        <v>1143</v>
      </c>
      <c r="F10" s="141">
        <v>1287</v>
      </c>
      <c r="G10" s="141">
        <f t="shared" si="2"/>
        <v>2430</v>
      </c>
      <c r="H10" s="141">
        <f t="shared" si="3"/>
        <v>37786</v>
      </c>
      <c r="I10" s="141">
        <f t="shared" si="4"/>
        <v>30183</v>
      </c>
      <c r="J10" s="141">
        <f t="shared" si="5"/>
        <v>67969</v>
      </c>
    </row>
    <row r="11" spans="1:30" ht="22.5" x14ac:dyDescent="0.25">
      <c r="A11" s="143" t="s">
        <v>21</v>
      </c>
      <c r="B11" s="137">
        <v>32950</v>
      </c>
      <c r="C11" s="154">
        <v>26957</v>
      </c>
      <c r="D11" s="137">
        <f t="shared" si="1"/>
        <v>59907</v>
      </c>
      <c r="E11" s="137">
        <v>1341</v>
      </c>
      <c r="F11" s="137">
        <v>1401</v>
      </c>
      <c r="G11" s="137">
        <f t="shared" si="2"/>
        <v>2742</v>
      </c>
      <c r="H11" s="137">
        <f t="shared" si="3"/>
        <v>34291</v>
      </c>
      <c r="I11" s="137">
        <f t="shared" si="4"/>
        <v>28358</v>
      </c>
      <c r="J11" s="137">
        <f t="shared" si="5"/>
        <v>62649</v>
      </c>
    </row>
    <row r="12" spans="1:30" ht="45" x14ac:dyDescent="0.25">
      <c r="A12" s="142" t="s">
        <v>22</v>
      </c>
      <c r="B12" s="141">
        <v>61918</v>
      </c>
      <c r="C12" s="152">
        <v>50616</v>
      </c>
      <c r="D12" s="141">
        <f t="shared" si="1"/>
        <v>112534</v>
      </c>
      <c r="E12" s="141">
        <v>3052</v>
      </c>
      <c r="F12" s="141">
        <v>2264</v>
      </c>
      <c r="G12" s="141">
        <f t="shared" si="2"/>
        <v>5316</v>
      </c>
      <c r="H12" s="141">
        <f t="shared" si="3"/>
        <v>64970</v>
      </c>
      <c r="I12" s="141">
        <f t="shared" si="4"/>
        <v>52880</v>
      </c>
      <c r="J12" s="141">
        <f t="shared" si="5"/>
        <v>117850</v>
      </c>
    </row>
    <row r="13" spans="1:30" ht="22.5" x14ac:dyDescent="0.25">
      <c r="A13" s="143" t="s">
        <v>23</v>
      </c>
      <c r="B13" s="137">
        <v>47007</v>
      </c>
      <c r="C13" s="154">
        <v>45303</v>
      </c>
      <c r="D13" s="137">
        <f t="shared" si="1"/>
        <v>92310</v>
      </c>
      <c r="E13" s="137">
        <v>1936</v>
      </c>
      <c r="F13" s="137">
        <v>1953</v>
      </c>
      <c r="G13" s="137">
        <f t="shared" si="2"/>
        <v>3889</v>
      </c>
      <c r="H13" s="137">
        <f t="shared" si="3"/>
        <v>48943</v>
      </c>
      <c r="I13" s="137">
        <f t="shared" si="4"/>
        <v>47256</v>
      </c>
      <c r="J13" s="137">
        <f t="shared" si="5"/>
        <v>96199</v>
      </c>
    </row>
    <row r="14" spans="1:30" ht="22.5" x14ac:dyDescent="0.25">
      <c r="A14" s="142" t="s">
        <v>24</v>
      </c>
      <c r="B14" s="141">
        <v>18920</v>
      </c>
      <c r="C14" s="152">
        <v>15019</v>
      </c>
      <c r="D14" s="141">
        <f t="shared" si="1"/>
        <v>33939</v>
      </c>
      <c r="E14" s="141">
        <v>873</v>
      </c>
      <c r="F14" s="141">
        <v>586</v>
      </c>
      <c r="G14" s="141">
        <f t="shared" si="2"/>
        <v>1459</v>
      </c>
      <c r="H14" s="141">
        <f t="shared" si="3"/>
        <v>19793</v>
      </c>
      <c r="I14" s="141">
        <f t="shared" si="4"/>
        <v>15605</v>
      </c>
      <c r="J14" s="141">
        <f t="shared" si="5"/>
        <v>35398</v>
      </c>
    </row>
    <row r="15" spans="1:30" ht="22.5" x14ac:dyDescent="0.25">
      <c r="A15" s="143" t="s">
        <v>25</v>
      </c>
      <c r="B15" s="137">
        <v>17376</v>
      </c>
      <c r="C15" s="154">
        <v>14253</v>
      </c>
      <c r="D15" s="137">
        <f t="shared" si="1"/>
        <v>31629</v>
      </c>
      <c r="E15" s="137">
        <v>702</v>
      </c>
      <c r="F15" s="137">
        <v>680</v>
      </c>
      <c r="G15" s="137">
        <f t="shared" si="2"/>
        <v>1382</v>
      </c>
      <c r="H15" s="137">
        <f t="shared" si="3"/>
        <v>18078</v>
      </c>
      <c r="I15" s="137">
        <f t="shared" si="4"/>
        <v>14933</v>
      </c>
      <c r="J15" s="137">
        <f t="shared" si="5"/>
        <v>33011</v>
      </c>
    </row>
    <row r="16" spans="1:30" ht="22.5" x14ac:dyDescent="0.25">
      <c r="A16" s="142" t="s">
        <v>46</v>
      </c>
      <c r="B16" s="141">
        <v>10838</v>
      </c>
      <c r="C16" s="152">
        <v>7292</v>
      </c>
      <c r="D16" s="141">
        <f t="shared" si="1"/>
        <v>18130</v>
      </c>
      <c r="E16" s="141">
        <v>877</v>
      </c>
      <c r="F16" s="141">
        <v>669</v>
      </c>
      <c r="G16" s="141">
        <f t="shared" si="2"/>
        <v>1546</v>
      </c>
      <c r="H16" s="141">
        <f t="shared" si="3"/>
        <v>11715</v>
      </c>
      <c r="I16" s="141">
        <f t="shared" si="4"/>
        <v>7961</v>
      </c>
      <c r="J16" s="141">
        <f t="shared" si="5"/>
        <v>19676</v>
      </c>
    </row>
    <row r="17" spans="1:11" ht="22.5" x14ac:dyDescent="0.25">
      <c r="A17" s="143" t="s">
        <v>26</v>
      </c>
      <c r="B17" s="137">
        <v>26901</v>
      </c>
      <c r="C17" s="154">
        <v>24162</v>
      </c>
      <c r="D17" s="137">
        <f t="shared" si="1"/>
        <v>51063</v>
      </c>
      <c r="E17" s="137">
        <v>1038</v>
      </c>
      <c r="F17" s="137">
        <v>949</v>
      </c>
      <c r="G17" s="137">
        <f t="shared" si="2"/>
        <v>1987</v>
      </c>
      <c r="H17" s="137">
        <f t="shared" si="3"/>
        <v>27939</v>
      </c>
      <c r="I17" s="137">
        <f t="shared" si="4"/>
        <v>25111</v>
      </c>
      <c r="J17" s="137">
        <f t="shared" si="5"/>
        <v>53050</v>
      </c>
    </row>
    <row r="18" spans="1:11" ht="22.5" x14ac:dyDescent="0.25">
      <c r="A18" s="142" t="s">
        <v>27</v>
      </c>
      <c r="B18" s="141">
        <v>18029</v>
      </c>
      <c r="C18" s="152">
        <v>11086</v>
      </c>
      <c r="D18" s="141">
        <f t="shared" si="1"/>
        <v>29115</v>
      </c>
      <c r="E18" s="141">
        <v>883</v>
      </c>
      <c r="F18" s="141">
        <v>1256</v>
      </c>
      <c r="G18" s="141">
        <f t="shared" si="2"/>
        <v>2139</v>
      </c>
      <c r="H18" s="141">
        <f t="shared" si="3"/>
        <v>18912</v>
      </c>
      <c r="I18" s="141">
        <f t="shared" si="4"/>
        <v>12342</v>
      </c>
      <c r="J18" s="141">
        <f t="shared" si="5"/>
        <v>31254</v>
      </c>
    </row>
    <row r="19" spans="1:11" ht="22.5" x14ac:dyDescent="0.25">
      <c r="A19" s="143" t="s">
        <v>28</v>
      </c>
      <c r="B19" s="137">
        <v>12223</v>
      </c>
      <c r="C19" s="154">
        <v>11397</v>
      </c>
      <c r="D19" s="137">
        <f>B19+C19</f>
        <v>23620</v>
      </c>
      <c r="E19" s="137">
        <v>499</v>
      </c>
      <c r="F19" s="137">
        <v>706</v>
      </c>
      <c r="G19" s="137">
        <f>E19+F19</f>
        <v>1205</v>
      </c>
      <c r="H19" s="137">
        <f t="shared" si="3"/>
        <v>12722</v>
      </c>
      <c r="I19" s="137">
        <f t="shared" si="4"/>
        <v>12103</v>
      </c>
      <c r="J19" s="137">
        <f t="shared" si="5"/>
        <v>24825</v>
      </c>
    </row>
    <row r="20" spans="1:11" ht="22.5" x14ac:dyDescent="0.25">
      <c r="A20" s="142" t="s">
        <v>29</v>
      </c>
      <c r="B20" s="141">
        <v>16004</v>
      </c>
      <c r="C20" s="152">
        <v>11354</v>
      </c>
      <c r="D20" s="141">
        <f t="shared" ref="D20:D23" si="6">B20+C20</f>
        <v>27358</v>
      </c>
      <c r="E20" s="141">
        <v>867</v>
      </c>
      <c r="F20" s="141">
        <v>634</v>
      </c>
      <c r="G20" s="141">
        <f t="shared" ref="G20:G23" si="7">E20+F20</f>
        <v>1501</v>
      </c>
      <c r="H20" s="141">
        <f t="shared" si="3"/>
        <v>16871</v>
      </c>
      <c r="I20" s="141">
        <f t="shared" si="4"/>
        <v>11988</v>
      </c>
      <c r="J20" s="141">
        <f t="shared" si="5"/>
        <v>28859</v>
      </c>
    </row>
    <row r="21" spans="1:11" ht="22.5" x14ac:dyDescent="0.25">
      <c r="A21" s="143" t="s">
        <v>74</v>
      </c>
      <c r="B21" s="137">
        <v>340</v>
      </c>
      <c r="C21" s="154">
        <v>75</v>
      </c>
      <c r="D21" s="137">
        <f t="shared" si="6"/>
        <v>415</v>
      </c>
      <c r="E21" s="137">
        <v>5</v>
      </c>
      <c r="F21" s="137">
        <v>0</v>
      </c>
      <c r="G21" s="137">
        <f t="shared" si="7"/>
        <v>5</v>
      </c>
      <c r="H21" s="137">
        <f t="shared" si="3"/>
        <v>345</v>
      </c>
      <c r="I21" s="137">
        <f t="shared" si="4"/>
        <v>75</v>
      </c>
      <c r="J21" s="137">
        <f t="shared" si="5"/>
        <v>420</v>
      </c>
    </row>
    <row r="22" spans="1:11" ht="22.5" x14ac:dyDescent="0.25">
      <c r="A22" s="142" t="s">
        <v>47</v>
      </c>
      <c r="B22" s="141">
        <v>496</v>
      </c>
      <c r="C22" s="152">
        <v>70</v>
      </c>
      <c r="D22" s="141">
        <f t="shared" si="6"/>
        <v>566</v>
      </c>
      <c r="E22" s="141">
        <v>15</v>
      </c>
      <c r="F22" s="141">
        <v>1</v>
      </c>
      <c r="G22" s="141">
        <f t="shared" si="7"/>
        <v>16</v>
      </c>
      <c r="H22" s="141">
        <f t="shared" si="3"/>
        <v>511</v>
      </c>
      <c r="I22" s="141">
        <f t="shared" si="4"/>
        <v>71</v>
      </c>
      <c r="J22" s="141">
        <f t="shared" si="5"/>
        <v>582</v>
      </c>
    </row>
    <row r="23" spans="1:11" ht="22.5" x14ac:dyDescent="0.25">
      <c r="A23" s="47" t="s">
        <v>49</v>
      </c>
      <c r="B23" s="23">
        <f>SUM(B8:B22)</f>
        <v>657740</v>
      </c>
      <c r="C23" s="23">
        <f t="shared" ref="C23:J23" si="8">SUM(C8:C22)</f>
        <v>502678</v>
      </c>
      <c r="D23" s="23">
        <f t="shared" si="6"/>
        <v>1160418</v>
      </c>
      <c r="E23" s="23">
        <f t="shared" si="8"/>
        <v>20955</v>
      </c>
      <c r="F23" s="23">
        <f t="shared" si="8"/>
        <v>18788</v>
      </c>
      <c r="G23" s="23">
        <f t="shared" si="7"/>
        <v>39743</v>
      </c>
      <c r="H23" s="23">
        <f t="shared" si="8"/>
        <v>678695</v>
      </c>
      <c r="I23" s="23">
        <f t="shared" si="8"/>
        <v>521466</v>
      </c>
      <c r="J23" s="23">
        <f t="shared" si="8"/>
        <v>1200161</v>
      </c>
    </row>
    <row r="24" spans="1:11" ht="18" x14ac:dyDescent="0.45">
      <c r="A24" s="129" t="s">
        <v>51</v>
      </c>
      <c r="B24" s="136"/>
      <c r="C24" s="148"/>
      <c r="D24" s="148"/>
      <c r="E24" s="148"/>
      <c r="F24" s="148"/>
      <c r="G24" s="148"/>
      <c r="H24" s="148"/>
      <c r="I24" s="148"/>
      <c r="J24" s="134"/>
    </row>
    <row r="25" spans="1:11" ht="18" x14ac:dyDescent="0.45">
      <c r="A25" s="144" t="s">
        <v>41</v>
      </c>
      <c r="B25" s="149"/>
      <c r="C25" s="149"/>
      <c r="D25" s="149"/>
      <c r="E25" s="149"/>
      <c r="F25" s="149"/>
      <c r="G25" s="149"/>
      <c r="H25" s="149"/>
      <c r="I25" s="149"/>
      <c r="J25" s="157"/>
    </row>
    <row r="26" spans="1:11" ht="18" x14ac:dyDescent="0.25">
      <c r="A26" s="369" t="s">
        <v>262</v>
      </c>
      <c r="B26" s="369"/>
      <c r="C26" s="369"/>
      <c r="D26" s="369"/>
      <c r="E26" s="369"/>
      <c r="F26" s="369"/>
      <c r="G26" s="156"/>
      <c r="H26" s="156"/>
      <c r="I26" s="156"/>
      <c r="J26" s="156"/>
    </row>
    <row r="29" spans="1:11" x14ac:dyDescent="0.25">
      <c r="D29" s="281"/>
      <c r="E29"/>
      <c r="F29"/>
      <c r="G29" s="280"/>
      <c r="H29"/>
      <c r="I29"/>
      <c r="J29" s="280"/>
      <c r="K29"/>
    </row>
    <row r="30" spans="1:11" x14ac:dyDescent="0.25">
      <c r="D30" s="281"/>
      <c r="E30"/>
      <c r="F30"/>
      <c r="G30" s="280"/>
      <c r="H30"/>
      <c r="I30"/>
      <c r="J30" s="280"/>
      <c r="K30"/>
    </row>
    <row r="31" spans="1:11" x14ac:dyDescent="0.25">
      <c r="D31" s="281"/>
      <c r="E31"/>
      <c r="F31"/>
      <c r="G31" s="280"/>
      <c r="H31"/>
      <c r="I31"/>
      <c r="J31" s="280"/>
      <c r="K31"/>
    </row>
    <row r="32" spans="1:11" x14ac:dyDescent="0.25">
      <c r="D32" s="281"/>
      <c r="E32"/>
      <c r="F32"/>
      <c r="G32" s="280"/>
      <c r="H32"/>
      <c r="I32"/>
      <c r="J32" s="280"/>
      <c r="K32"/>
    </row>
    <row r="33" spans="4:11" x14ac:dyDescent="0.25">
      <c r="D33" s="281"/>
      <c r="E33"/>
      <c r="F33"/>
      <c r="G33" s="280"/>
      <c r="H33"/>
      <c r="I33"/>
      <c r="J33" s="280"/>
      <c r="K33"/>
    </row>
    <row r="34" spans="4:11" x14ac:dyDescent="0.25">
      <c r="D34" s="281"/>
      <c r="E34"/>
      <c r="F34"/>
      <c r="G34" s="280"/>
      <c r="H34"/>
      <c r="I34"/>
      <c r="J34" s="280"/>
      <c r="K34"/>
    </row>
    <row r="35" spans="4:11" x14ac:dyDescent="0.25">
      <c r="D35" s="281"/>
      <c r="E35"/>
      <c r="F35"/>
      <c r="G35" s="280"/>
      <c r="H35"/>
      <c r="I35"/>
      <c r="J35" s="280"/>
      <c r="K35"/>
    </row>
    <row r="36" spans="4:11" x14ac:dyDescent="0.25">
      <c r="D36" s="281"/>
      <c r="E36"/>
      <c r="F36"/>
      <c r="G36" s="280"/>
      <c r="H36"/>
      <c r="I36"/>
      <c r="J36" s="280"/>
      <c r="K36"/>
    </row>
    <row r="37" spans="4:11" x14ac:dyDescent="0.25">
      <c r="D37" s="281"/>
      <c r="E37"/>
      <c r="F37"/>
      <c r="G37" s="280"/>
      <c r="H37"/>
      <c r="I37"/>
      <c r="J37" s="280"/>
      <c r="K37"/>
    </row>
    <row r="38" spans="4:11" x14ac:dyDescent="0.25">
      <c r="D38" s="281"/>
      <c r="E38"/>
      <c r="F38"/>
      <c r="G38" s="280"/>
      <c r="H38"/>
      <c r="I38"/>
      <c r="J38" s="280"/>
      <c r="K38"/>
    </row>
    <row r="39" spans="4:11" x14ac:dyDescent="0.25">
      <c r="D39" s="281"/>
      <c r="E39"/>
      <c r="F39"/>
      <c r="G39" s="280"/>
      <c r="H39"/>
      <c r="I39"/>
      <c r="J39" s="280"/>
      <c r="K39"/>
    </row>
    <row r="40" spans="4:11" x14ac:dyDescent="0.25">
      <c r="D40" s="281"/>
      <c r="E40"/>
      <c r="F40"/>
      <c r="G40" s="280"/>
      <c r="H40"/>
      <c r="I40"/>
      <c r="J40" s="280"/>
      <c r="K40"/>
    </row>
    <row r="41" spans="4:11" x14ac:dyDescent="0.25">
      <c r="D41" s="281"/>
      <c r="E41"/>
      <c r="F41"/>
      <c r="G41" s="280"/>
      <c r="H41"/>
      <c r="I41"/>
      <c r="J41" s="280"/>
      <c r="K41"/>
    </row>
    <row r="42" spans="4:11" x14ac:dyDescent="0.25">
      <c r="D42" s="281"/>
      <c r="E42"/>
      <c r="F42"/>
      <c r="G42" s="280"/>
      <c r="H42"/>
      <c r="I42"/>
      <c r="J42" s="280"/>
      <c r="K42"/>
    </row>
    <row r="43" spans="4:11" x14ac:dyDescent="0.25">
      <c r="D43" s="281"/>
      <c r="E43"/>
      <c r="F43"/>
      <c r="G43" s="280"/>
      <c r="H43"/>
      <c r="I43"/>
      <c r="J43" s="280"/>
      <c r="K43"/>
    </row>
  </sheetData>
  <mergeCells count="9">
    <mergeCell ref="A26:F26"/>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59" orientation="landscape" horizontalDpi="300" r:id="rId1"/>
  <headerFooter>
    <oddFooter>&amp;Lstats.gov.sa&amp;R&amp;P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2FC79-5BFE-4843-9DA0-4D2835E90181}">
  <sheetPr>
    <tabColor rgb="FF002060"/>
  </sheetPr>
  <dimension ref="A1:AD26"/>
  <sheetViews>
    <sheetView showGridLines="0" rightToLeft="1" view="pageBreakPreview" zoomScale="80" zoomScaleNormal="70" zoomScaleSheetLayoutView="80" workbookViewId="0">
      <selection activeCell="B8" sqref="B8:J19"/>
    </sheetView>
  </sheetViews>
  <sheetFormatPr defaultColWidth="8.85546875" defaultRowHeight="15" x14ac:dyDescent="0.25"/>
  <cols>
    <col min="1" max="1" width="18.42578125" style="161" customWidth="1"/>
    <col min="2" max="4" width="11.42578125" style="161" bestFit="1" customWidth="1"/>
    <col min="5" max="5" width="13.140625" style="161" bestFit="1" customWidth="1"/>
    <col min="6" max="6" width="11.42578125" style="161" bestFit="1" customWidth="1"/>
    <col min="7" max="8" width="13.140625" style="161" bestFit="1" customWidth="1"/>
    <col min="9" max="9" width="11.42578125" style="161" bestFit="1" customWidth="1"/>
    <col min="10" max="10" width="16.42578125" style="161" customWidth="1"/>
    <col min="11" max="11" width="11.42578125" style="161" bestFit="1" customWidth="1"/>
    <col min="12" max="12" width="9.85546875" style="161" bestFit="1" customWidth="1"/>
    <col min="13" max="13" width="11.42578125" style="161" bestFit="1" customWidth="1"/>
    <col min="14" max="14" width="10.42578125" style="161" bestFit="1" customWidth="1"/>
    <col min="15" max="15" width="9.42578125" style="161" bestFit="1" customWidth="1"/>
    <col min="16" max="16" width="10.140625" style="161" bestFit="1" customWidth="1"/>
    <col min="17" max="17" width="11.42578125" style="161" bestFit="1" customWidth="1"/>
    <col min="18" max="18" width="10.140625" style="161" bestFit="1" customWidth="1"/>
    <col min="19" max="19" width="11.42578125" style="161" bestFit="1" customWidth="1"/>
    <col min="20" max="16384" width="8.85546875" style="161"/>
  </cols>
  <sheetData>
    <row r="1" spans="1:30" x14ac:dyDescent="0.25">
      <c r="H1" s="370" t="s">
        <v>314</v>
      </c>
      <c r="I1" s="370"/>
      <c r="J1" s="370"/>
      <c r="N1" s="171"/>
      <c r="O1" s="171"/>
    </row>
    <row r="2" spans="1:30" x14ac:dyDescent="0.25">
      <c r="H2" s="370"/>
      <c r="I2" s="370"/>
      <c r="J2" s="370"/>
      <c r="N2" s="171"/>
      <c r="O2" s="171"/>
    </row>
    <row r="3" spans="1:30" s="170" customFormat="1" x14ac:dyDescent="0.25">
      <c r="H3" s="371"/>
      <c r="I3" s="371"/>
      <c r="J3" s="371"/>
      <c r="K3" s="161"/>
      <c r="L3" s="161"/>
      <c r="M3" s="161"/>
      <c r="N3" s="161"/>
      <c r="O3" s="161"/>
      <c r="P3" s="161"/>
      <c r="Q3" s="161"/>
      <c r="R3" s="161"/>
      <c r="S3" s="161"/>
      <c r="T3" s="161"/>
      <c r="U3" s="161"/>
      <c r="V3" s="161"/>
      <c r="W3" s="161"/>
      <c r="X3" s="161"/>
      <c r="Y3" s="161"/>
      <c r="Z3" s="161"/>
      <c r="AA3" s="161"/>
      <c r="AB3" s="161"/>
      <c r="AC3" s="161"/>
      <c r="AD3" s="161"/>
    </row>
    <row r="4" spans="1:30" ht="22.5" x14ac:dyDescent="0.25">
      <c r="A4" s="372" t="s">
        <v>133</v>
      </c>
      <c r="B4" s="372"/>
      <c r="C4" s="372"/>
      <c r="D4" s="372"/>
      <c r="E4" s="372"/>
      <c r="F4" s="372"/>
      <c r="G4" s="372"/>
      <c r="H4" s="372"/>
      <c r="I4" s="372"/>
      <c r="J4" s="372"/>
    </row>
    <row r="5" spans="1:30" ht="22.5" x14ac:dyDescent="0.55000000000000004">
      <c r="A5" s="169" t="s">
        <v>172</v>
      </c>
      <c r="B5" s="326" t="s">
        <v>136</v>
      </c>
      <c r="C5" s="327"/>
      <c r="D5" s="327"/>
      <c r="E5" s="327"/>
      <c r="F5" s="327"/>
      <c r="G5" s="327"/>
      <c r="H5" s="327"/>
      <c r="I5" s="327"/>
      <c r="J5" s="328"/>
    </row>
    <row r="6" spans="1:30" ht="34.15" customHeight="1" x14ac:dyDescent="0.25">
      <c r="A6" s="329" t="s">
        <v>53</v>
      </c>
      <c r="B6" s="331" t="s">
        <v>0</v>
      </c>
      <c r="C6" s="331"/>
      <c r="D6" s="331"/>
      <c r="E6" s="331" t="s">
        <v>1</v>
      </c>
      <c r="F6" s="331"/>
      <c r="G6" s="331"/>
      <c r="H6" s="331" t="s">
        <v>2</v>
      </c>
      <c r="I6" s="331"/>
      <c r="J6" s="332"/>
    </row>
    <row r="7" spans="1:30" ht="25.9" customHeight="1" x14ac:dyDescent="0.25">
      <c r="A7" s="330"/>
      <c r="B7" s="21" t="s">
        <v>14</v>
      </c>
      <c r="C7" s="21" t="s">
        <v>15</v>
      </c>
      <c r="D7" s="21" t="s">
        <v>43</v>
      </c>
      <c r="E7" s="21" t="s">
        <v>14</v>
      </c>
      <c r="F7" s="21" t="s">
        <v>15</v>
      </c>
      <c r="G7" s="21" t="s">
        <v>43</v>
      </c>
      <c r="H7" s="21" t="s">
        <v>14</v>
      </c>
      <c r="I7" s="21" t="s">
        <v>15</v>
      </c>
      <c r="J7" s="22" t="s">
        <v>43</v>
      </c>
    </row>
    <row r="8" spans="1:30" ht="22.5" x14ac:dyDescent="0.25">
      <c r="A8" s="165" t="s">
        <v>5</v>
      </c>
      <c r="B8" s="288">
        <v>5392</v>
      </c>
      <c r="C8" s="288">
        <v>2055</v>
      </c>
      <c r="D8" s="165">
        <f t="shared" ref="D8:D19" si="0">B8+C8</f>
        <v>7447</v>
      </c>
      <c r="E8" s="288">
        <v>15</v>
      </c>
      <c r="F8" s="288">
        <v>5</v>
      </c>
      <c r="G8" s="165">
        <f t="shared" ref="G8:G19" si="1">E8+F8</f>
        <v>20</v>
      </c>
      <c r="H8" s="165">
        <f t="shared" ref="H8:I18" si="2">B8+E8</f>
        <v>5407</v>
      </c>
      <c r="I8" s="165">
        <f t="shared" si="2"/>
        <v>2060</v>
      </c>
      <c r="J8" s="159">
        <f t="shared" ref="J8:J18" si="3">H8+I8</f>
        <v>7467</v>
      </c>
    </row>
    <row r="9" spans="1:30" ht="22.5" x14ac:dyDescent="0.25">
      <c r="A9" s="164" t="s">
        <v>6</v>
      </c>
      <c r="B9" s="289">
        <v>22629</v>
      </c>
      <c r="C9" s="289">
        <v>11992</v>
      </c>
      <c r="D9" s="164">
        <f t="shared" si="0"/>
        <v>34621</v>
      </c>
      <c r="E9" s="289">
        <v>9476</v>
      </c>
      <c r="F9" s="289">
        <v>96</v>
      </c>
      <c r="G9" s="164">
        <f t="shared" si="1"/>
        <v>9572</v>
      </c>
      <c r="H9" s="164">
        <f t="shared" si="2"/>
        <v>32105</v>
      </c>
      <c r="I9" s="164">
        <f t="shared" si="2"/>
        <v>12088</v>
      </c>
      <c r="J9" s="160">
        <f t="shared" si="3"/>
        <v>44193</v>
      </c>
    </row>
    <row r="10" spans="1:30" ht="22.5" x14ac:dyDescent="0.25">
      <c r="A10" s="165" t="s">
        <v>7</v>
      </c>
      <c r="B10" s="288">
        <v>20450</v>
      </c>
      <c r="C10" s="288">
        <v>17926</v>
      </c>
      <c r="D10" s="165">
        <f t="shared" si="0"/>
        <v>38376</v>
      </c>
      <c r="E10" s="288">
        <v>25361</v>
      </c>
      <c r="F10" s="288">
        <v>621</v>
      </c>
      <c r="G10" s="165">
        <f t="shared" si="1"/>
        <v>25982</v>
      </c>
      <c r="H10" s="165">
        <f t="shared" si="2"/>
        <v>45811</v>
      </c>
      <c r="I10" s="165">
        <f t="shared" si="2"/>
        <v>18547</v>
      </c>
      <c r="J10" s="159">
        <f t="shared" si="3"/>
        <v>64358</v>
      </c>
    </row>
    <row r="11" spans="1:30" ht="22.5" x14ac:dyDescent="0.25">
      <c r="A11" s="164" t="s">
        <v>8</v>
      </c>
      <c r="B11" s="289">
        <v>12484</v>
      </c>
      <c r="C11" s="289">
        <v>16389</v>
      </c>
      <c r="D11" s="164">
        <f t="shared" si="0"/>
        <v>28873</v>
      </c>
      <c r="E11" s="289">
        <v>21983</v>
      </c>
      <c r="F11" s="289">
        <v>835</v>
      </c>
      <c r="G11" s="164">
        <f t="shared" si="1"/>
        <v>22818</v>
      </c>
      <c r="H11" s="164">
        <f t="shared" si="2"/>
        <v>34467</v>
      </c>
      <c r="I11" s="164">
        <f t="shared" si="2"/>
        <v>17224</v>
      </c>
      <c r="J11" s="160">
        <f t="shared" si="3"/>
        <v>51691</v>
      </c>
    </row>
    <row r="12" spans="1:30" ht="22.5" x14ac:dyDescent="0.25">
      <c r="A12" s="165" t="s">
        <v>9</v>
      </c>
      <c r="B12" s="288">
        <v>7000</v>
      </c>
      <c r="C12" s="288">
        <v>11590</v>
      </c>
      <c r="D12" s="165">
        <f t="shared" si="0"/>
        <v>18590</v>
      </c>
      <c r="E12" s="288">
        <v>22770</v>
      </c>
      <c r="F12" s="288">
        <v>760</v>
      </c>
      <c r="G12" s="165">
        <f t="shared" si="1"/>
        <v>23530</v>
      </c>
      <c r="H12" s="165">
        <f t="shared" si="2"/>
        <v>29770</v>
      </c>
      <c r="I12" s="165">
        <f t="shared" si="2"/>
        <v>12350</v>
      </c>
      <c r="J12" s="159">
        <f t="shared" si="3"/>
        <v>42120</v>
      </c>
    </row>
    <row r="13" spans="1:30" ht="22.5" x14ac:dyDescent="0.25">
      <c r="A13" s="164" t="s">
        <v>10</v>
      </c>
      <c r="B13" s="289">
        <v>4401</v>
      </c>
      <c r="C13" s="289">
        <v>7062</v>
      </c>
      <c r="D13" s="164">
        <f t="shared" si="0"/>
        <v>11463</v>
      </c>
      <c r="E13" s="289">
        <v>15953</v>
      </c>
      <c r="F13" s="289">
        <v>544</v>
      </c>
      <c r="G13" s="164">
        <f t="shared" si="1"/>
        <v>16497</v>
      </c>
      <c r="H13" s="164">
        <f t="shared" si="2"/>
        <v>20354</v>
      </c>
      <c r="I13" s="164">
        <f t="shared" si="2"/>
        <v>7606</v>
      </c>
      <c r="J13" s="160">
        <f t="shared" si="3"/>
        <v>27960</v>
      </c>
    </row>
    <row r="14" spans="1:30" ht="22.5" x14ac:dyDescent="0.25">
      <c r="A14" s="165" t="s">
        <v>11</v>
      </c>
      <c r="B14" s="288">
        <v>2574</v>
      </c>
      <c r="C14" s="288">
        <v>3836</v>
      </c>
      <c r="D14" s="165">
        <f t="shared" si="0"/>
        <v>6410</v>
      </c>
      <c r="E14" s="288">
        <v>10375</v>
      </c>
      <c r="F14" s="288">
        <v>335</v>
      </c>
      <c r="G14" s="165">
        <f t="shared" si="1"/>
        <v>10710</v>
      </c>
      <c r="H14" s="165">
        <f t="shared" si="2"/>
        <v>12949</v>
      </c>
      <c r="I14" s="165">
        <f t="shared" si="2"/>
        <v>4171</v>
      </c>
      <c r="J14" s="159">
        <f t="shared" si="3"/>
        <v>17120</v>
      </c>
    </row>
    <row r="15" spans="1:30" ht="22.5" x14ac:dyDescent="0.25">
      <c r="A15" s="164" t="s">
        <v>12</v>
      </c>
      <c r="B15" s="289">
        <v>1651</v>
      </c>
      <c r="C15" s="289">
        <v>2264</v>
      </c>
      <c r="D15" s="164">
        <f t="shared" si="0"/>
        <v>3915</v>
      </c>
      <c r="E15" s="289">
        <v>5943</v>
      </c>
      <c r="F15" s="289">
        <v>185</v>
      </c>
      <c r="G15" s="164">
        <f t="shared" si="1"/>
        <v>6128</v>
      </c>
      <c r="H15" s="164">
        <f t="shared" si="2"/>
        <v>7594</v>
      </c>
      <c r="I15" s="164">
        <f t="shared" si="2"/>
        <v>2449</v>
      </c>
      <c r="J15" s="160">
        <f t="shared" si="3"/>
        <v>10043</v>
      </c>
    </row>
    <row r="16" spans="1:30" ht="22.5" x14ac:dyDescent="0.25">
      <c r="A16" s="165" t="s">
        <v>13</v>
      </c>
      <c r="B16" s="288">
        <v>1340</v>
      </c>
      <c r="C16" s="288">
        <v>1691</v>
      </c>
      <c r="D16" s="165">
        <f t="shared" si="0"/>
        <v>3031</v>
      </c>
      <c r="E16" s="288">
        <v>3644</v>
      </c>
      <c r="F16" s="288">
        <v>128</v>
      </c>
      <c r="G16" s="165">
        <f t="shared" si="1"/>
        <v>3772</v>
      </c>
      <c r="H16" s="165">
        <f t="shared" si="2"/>
        <v>4984</v>
      </c>
      <c r="I16" s="165">
        <f t="shared" si="2"/>
        <v>1819</v>
      </c>
      <c r="J16" s="159">
        <f t="shared" si="3"/>
        <v>6803</v>
      </c>
    </row>
    <row r="17" spans="1:12" ht="22.5" x14ac:dyDescent="0.25">
      <c r="A17" s="164" t="s">
        <v>44</v>
      </c>
      <c r="B17" s="289">
        <v>504</v>
      </c>
      <c r="C17" s="289">
        <v>617</v>
      </c>
      <c r="D17" s="164">
        <f t="shared" si="0"/>
        <v>1121</v>
      </c>
      <c r="E17" s="289">
        <v>2073</v>
      </c>
      <c r="F17" s="289">
        <v>58</v>
      </c>
      <c r="G17" s="164">
        <f t="shared" si="1"/>
        <v>2131</v>
      </c>
      <c r="H17" s="164">
        <f t="shared" si="2"/>
        <v>2577</v>
      </c>
      <c r="I17" s="164">
        <f t="shared" si="2"/>
        <v>675</v>
      </c>
      <c r="J17" s="160">
        <f t="shared" si="3"/>
        <v>3252</v>
      </c>
    </row>
    <row r="18" spans="1:12" ht="22.5" x14ac:dyDescent="0.25">
      <c r="A18" s="165" t="s">
        <v>45</v>
      </c>
      <c r="B18" s="288">
        <v>309</v>
      </c>
      <c r="C18" s="288">
        <v>349</v>
      </c>
      <c r="D18" s="165">
        <f t="shared" si="0"/>
        <v>658</v>
      </c>
      <c r="E18" s="288">
        <v>1369</v>
      </c>
      <c r="F18" s="288">
        <v>45</v>
      </c>
      <c r="G18" s="165">
        <f t="shared" si="1"/>
        <v>1414</v>
      </c>
      <c r="H18" s="165">
        <f t="shared" si="2"/>
        <v>1678</v>
      </c>
      <c r="I18" s="165">
        <f t="shared" si="2"/>
        <v>394</v>
      </c>
      <c r="J18" s="159">
        <f t="shared" si="3"/>
        <v>2072</v>
      </c>
    </row>
    <row r="19" spans="1:12" ht="22.5" x14ac:dyDescent="0.25">
      <c r="A19" s="47" t="s">
        <v>30</v>
      </c>
      <c r="B19" s="23">
        <f t="shared" ref="B19:J19" si="4">SUM(B8:B18)</f>
        <v>78734</v>
      </c>
      <c r="C19" s="23">
        <f t="shared" si="4"/>
        <v>75771</v>
      </c>
      <c r="D19" s="23">
        <f t="shared" si="0"/>
        <v>154505</v>
      </c>
      <c r="E19" s="23">
        <f t="shared" si="4"/>
        <v>118962</v>
      </c>
      <c r="F19" s="23">
        <f t="shared" si="4"/>
        <v>3612</v>
      </c>
      <c r="G19" s="23">
        <f t="shared" si="1"/>
        <v>122574</v>
      </c>
      <c r="H19" s="23">
        <f t="shared" si="4"/>
        <v>197696</v>
      </c>
      <c r="I19" s="23">
        <f t="shared" si="4"/>
        <v>79383</v>
      </c>
      <c r="J19" s="23">
        <f t="shared" si="4"/>
        <v>277079</v>
      </c>
    </row>
    <row r="20" spans="1:12" ht="18" x14ac:dyDescent="0.45">
      <c r="A20" s="173" t="s">
        <v>181</v>
      </c>
      <c r="B20" s="162"/>
      <c r="C20" s="162"/>
      <c r="D20" s="162"/>
      <c r="E20" s="162"/>
      <c r="F20" s="162"/>
      <c r="G20" s="162"/>
      <c r="H20" s="162"/>
      <c r="I20" s="162"/>
      <c r="J20" s="172"/>
    </row>
    <row r="21" spans="1:12" ht="18" x14ac:dyDescent="0.45">
      <c r="A21" s="176" t="s">
        <v>41</v>
      </c>
      <c r="B21" s="163"/>
      <c r="C21" s="163"/>
      <c r="D21" s="163"/>
      <c r="E21" s="163"/>
      <c r="F21" s="163"/>
      <c r="G21" s="163"/>
      <c r="H21" s="163"/>
      <c r="I21" s="163"/>
      <c r="J21" s="163"/>
    </row>
    <row r="22" spans="1:12" s="131" customFormat="1" ht="18" x14ac:dyDescent="0.45">
      <c r="A22" s="204" t="s">
        <v>322</v>
      </c>
      <c r="B22" s="147"/>
      <c r="C22" s="147"/>
      <c r="D22" s="147"/>
      <c r="E22" s="147"/>
      <c r="F22" s="147"/>
      <c r="G22" s="147"/>
      <c r="H22" s="147"/>
      <c r="I22" s="147"/>
      <c r="J22" s="145"/>
    </row>
    <row r="26" spans="1:12" x14ac:dyDescent="0.25">
      <c r="B26" s="166"/>
      <c r="C26" s="166"/>
      <c r="D26" s="166"/>
      <c r="E26" s="166"/>
      <c r="F26" s="166"/>
      <c r="G26" s="166"/>
      <c r="H26" s="166"/>
      <c r="I26" s="166"/>
      <c r="J26" s="166"/>
      <c r="K26" s="166"/>
      <c r="L26" s="166"/>
    </row>
  </sheetData>
  <mergeCells count="8">
    <mergeCell ref="H1:J2"/>
    <mergeCell ref="H3:J3"/>
    <mergeCell ref="A4:J4"/>
    <mergeCell ref="A6:A7"/>
    <mergeCell ref="B6:D6"/>
    <mergeCell ref="E6:G6"/>
    <mergeCell ref="H6:J6"/>
    <mergeCell ref="B5:J5"/>
  </mergeCells>
  <pageMargins left="0.7" right="0.7" top="0.75" bottom="0.75" header="0.3" footer="0.3"/>
  <pageSetup paperSize="9" scale="51" orientation="portrait" horizontalDpi="300" verticalDpi="3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22AAD-8774-4343-BB19-9666097E86A0}">
  <sheetPr>
    <tabColor rgb="FF002060"/>
  </sheetPr>
  <dimension ref="A1:AA26"/>
  <sheetViews>
    <sheetView showGridLines="0" rightToLeft="1" view="pageBreakPreview" zoomScale="55" zoomScaleNormal="55" zoomScaleSheetLayoutView="55" workbookViewId="0">
      <selection activeCell="B8" sqref="B8:J18"/>
    </sheetView>
  </sheetViews>
  <sheetFormatPr defaultColWidth="8.85546875" defaultRowHeight="15" x14ac:dyDescent="0.25"/>
  <cols>
    <col min="1" max="1" width="41.140625" style="50" customWidth="1"/>
    <col min="2" max="4" width="11.42578125" style="50" bestFit="1" customWidth="1"/>
    <col min="5" max="5" width="13.42578125" style="50" bestFit="1" customWidth="1"/>
    <col min="6" max="6" width="11.42578125" style="50" bestFit="1" customWidth="1"/>
    <col min="7" max="8" width="13.42578125" style="50" bestFit="1" customWidth="1"/>
    <col min="9" max="9" width="11.42578125" style="50" bestFit="1" customWidth="1"/>
    <col min="10" max="10" width="13.42578125" style="50" bestFit="1" customWidth="1"/>
    <col min="11" max="16384" width="8.85546875" style="50"/>
  </cols>
  <sheetData>
    <row r="1" spans="1:27" x14ac:dyDescent="0.25">
      <c r="H1" s="350" t="s">
        <v>314</v>
      </c>
      <c r="I1" s="350"/>
      <c r="J1" s="350"/>
    </row>
    <row r="2" spans="1:27" x14ac:dyDescent="0.25">
      <c r="H2" s="350"/>
      <c r="I2" s="350"/>
      <c r="J2" s="350"/>
    </row>
    <row r="3" spans="1:27" s="51" customFormat="1" ht="18" customHeight="1" x14ac:dyDescent="0.25">
      <c r="H3" s="351"/>
      <c r="I3" s="351"/>
      <c r="J3" s="351"/>
      <c r="K3" s="50"/>
      <c r="L3" s="50"/>
      <c r="M3" s="50"/>
      <c r="N3" s="50"/>
      <c r="O3" s="50"/>
      <c r="P3" s="50"/>
      <c r="Q3" s="50"/>
      <c r="R3" s="50"/>
      <c r="S3" s="50"/>
      <c r="T3" s="50"/>
      <c r="U3" s="50"/>
      <c r="V3" s="50"/>
      <c r="W3" s="50"/>
      <c r="X3" s="50"/>
      <c r="Y3" s="50"/>
      <c r="Z3" s="50"/>
      <c r="AA3" s="50"/>
    </row>
    <row r="4" spans="1:27" ht="22.5" x14ac:dyDescent="0.25">
      <c r="A4" s="352" t="s">
        <v>257</v>
      </c>
      <c r="B4" s="352"/>
      <c r="C4" s="352"/>
      <c r="D4" s="352"/>
      <c r="E4" s="352"/>
      <c r="F4" s="352"/>
      <c r="G4" s="352"/>
      <c r="H4" s="352"/>
      <c r="I4" s="352"/>
      <c r="J4" s="352"/>
    </row>
    <row r="5" spans="1:27" ht="22.5" x14ac:dyDescent="0.55000000000000004">
      <c r="A5" s="123" t="s">
        <v>258</v>
      </c>
      <c r="B5" s="326" t="s">
        <v>136</v>
      </c>
      <c r="C5" s="327"/>
      <c r="D5" s="327"/>
      <c r="E5" s="327"/>
      <c r="F5" s="327"/>
      <c r="G5" s="327"/>
      <c r="H5" s="327"/>
      <c r="I5" s="327"/>
      <c r="J5" s="328"/>
    </row>
    <row r="6" spans="1:27" ht="22.5" x14ac:dyDescent="0.25">
      <c r="A6" s="332" t="s">
        <v>209</v>
      </c>
      <c r="B6" s="331" t="s">
        <v>0</v>
      </c>
      <c r="C6" s="331"/>
      <c r="D6" s="331"/>
      <c r="E6" s="331" t="s">
        <v>1</v>
      </c>
      <c r="F6" s="331"/>
      <c r="G6" s="331"/>
      <c r="H6" s="331" t="s">
        <v>2</v>
      </c>
      <c r="I6" s="331"/>
      <c r="J6" s="332"/>
    </row>
    <row r="7" spans="1:27" ht="22.5" x14ac:dyDescent="0.25">
      <c r="A7" s="332"/>
      <c r="B7" s="21" t="s">
        <v>14</v>
      </c>
      <c r="C7" s="21" t="s">
        <v>15</v>
      </c>
      <c r="D7" s="21" t="s">
        <v>43</v>
      </c>
      <c r="E7" s="21" t="s">
        <v>14</v>
      </c>
      <c r="F7" s="21" t="s">
        <v>15</v>
      </c>
      <c r="G7" s="21" t="s">
        <v>43</v>
      </c>
      <c r="H7" s="21" t="s">
        <v>14</v>
      </c>
      <c r="I7" s="21" t="s">
        <v>15</v>
      </c>
      <c r="J7" s="22" t="s">
        <v>43</v>
      </c>
    </row>
    <row r="8" spans="1:27" ht="22.5" x14ac:dyDescent="0.25">
      <c r="A8" s="53" t="s">
        <v>210</v>
      </c>
      <c r="B8" s="282">
        <v>10243</v>
      </c>
      <c r="C8" s="282">
        <v>7407</v>
      </c>
      <c r="D8" s="285">
        <f>B8+C8</f>
        <v>17650</v>
      </c>
      <c r="E8" s="282">
        <v>1948</v>
      </c>
      <c r="F8" s="282">
        <v>95</v>
      </c>
      <c r="G8" s="282">
        <f>E8+F8</f>
        <v>2043</v>
      </c>
      <c r="H8" s="282">
        <f>B8+E8</f>
        <v>12191</v>
      </c>
      <c r="I8" s="282">
        <f t="shared" ref="I8:J17" si="0">C8+F8</f>
        <v>7502</v>
      </c>
      <c r="J8" s="282">
        <f t="shared" si="0"/>
        <v>19693</v>
      </c>
    </row>
    <row r="9" spans="1:27" ht="22.5" x14ac:dyDescent="0.25">
      <c r="A9" s="55" t="s">
        <v>211</v>
      </c>
      <c r="B9" s="283">
        <v>24650</v>
      </c>
      <c r="C9" s="283">
        <v>30208</v>
      </c>
      <c r="D9" s="286">
        <f t="shared" ref="D9:D17" si="1">B9+C9</f>
        <v>54858</v>
      </c>
      <c r="E9" s="283">
        <v>10924</v>
      </c>
      <c r="F9" s="283">
        <v>1445</v>
      </c>
      <c r="G9" s="283">
        <f t="shared" ref="G9:G17" si="2">E9+F9</f>
        <v>12369</v>
      </c>
      <c r="H9" s="283">
        <f t="shared" ref="H9:H17" si="3">B9+E9</f>
        <v>35574</v>
      </c>
      <c r="I9" s="283">
        <f t="shared" si="0"/>
        <v>31653</v>
      </c>
      <c r="J9" s="283">
        <f t="shared" si="0"/>
        <v>67227</v>
      </c>
    </row>
    <row r="10" spans="1:27" ht="22.5" x14ac:dyDescent="0.25">
      <c r="A10" s="53" t="s">
        <v>212</v>
      </c>
      <c r="B10" s="282">
        <v>13724</v>
      </c>
      <c r="C10" s="282">
        <v>10421</v>
      </c>
      <c r="D10" s="285">
        <f t="shared" si="1"/>
        <v>24145</v>
      </c>
      <c r="E10" s="282">
        <v>8623</v>
      </c>
      <c r="F10" s="282">
        <v>582</v>
      </c>
      <c r="G10" s="282">
        <f t="shared" si="2"/>
        <v>9205</v>
      </c>
      <c r="H10" s="282">
        <f t="shared" si="3"/>
        <v>22347</v>
      </c>
      <c r="I10" s="282">
        <f t="shared" si="0"/>
        <v>11003</v>
      </c>
      <c r="J10" s="282">
        <f t="shared" si="0"/>
        <v>33350</v>
      </c>
    </row>
    <row r="11" spans="1:27" ht="22.5" x14ac:dyDescent="0.25">
      <c r="A11" s="55" t="s">
        <v>213</v>
      </c>
      <c r="B11" s="283">
        <v>13405</v>
      </c>
      <c r="C11" s="283">
        <v>19178</v>
      </c>
      <c r="D11" s="286">
        <f t="shared" si="1"/>
        <v>32583</v>
      </c>
      <c r="E11" s="283">
        <v>1326</v>
      </c>
      <c r="F11" s="283">
        <v>202</v>
      </c>
      <c r="G11" s="283">
        <f t="shared" si="2"/>
        <v>1528</v>
      </c>
      <c r="H11" s="283">
        <f t="shared" si="3"/>
        <v>14731</v>
      </c>
      <c r="I11" s="283">
        <f t="shared" si="0"/>
        <v>19380</v>
      </c>
      <c r="J11" s="283">
        <f t="shared" si="0"/>
        <v>34111</v>
      </c>
    </row>
    <row r="12" spans="1:27" ht="22.5" x14ac:dyDescent="0.25">
      <c r="A12" s="53" t="s">
        <v>214</v>
      </c>
      <c r="B12" s="282">
        <v>12162</v>
      </c>
      <c r="C12" s="282">
        <v>7468</v>
      </c>
      <c r="D12" s="285">
        <f t="shared" si="1"/>
        <v>19630</v>
      </c>
      <c r="E12" s="282">
        <v>8116</v>
      </c>
      <c r="F12" s="282">
        <v>679</v>
      </c>
      <c r="G12" s="282">
        <f t="shared" si="2"/>
        <v>8795</v>
      </c>
      <c r="H12" s="282">
        <f t="shared" si="3"/>
        <v>20278</v>
      </c>
      <c r="I12" s="282">
        <f t="shared" si="0"/>
        <v>8147</v>
      </c>
      <c r="J12" s="282">
        <f t="shared" si="0"/>
        <v>28425</v>
      </c>
      <c r="K12" s="124"/>
    </row>
    <row r="13" spans="1:27" ht="45" x14ac:dyDescent="0.25">
      <c r="A13" s="55" t="s">
        <v>215</v>
      </c>
      <c r="B13" s="283">
        <v>64</v>
      </c>
      <c r="C13" s="283">
        <v>1</v>
      </c>
      <c r="D13" s="286">
        <f t="shared" si="1"/>
        <v>65</v>
      </c>
      <c r="E13" s="283">
        <v>229</v>
      </c>
      <c r="F13" s="283">
        <v>0</v>
      </c>
      <c r="G13" s="283">
        <f t="shared" si="2"/>
        <v>229</v>
      </c>
      <c r="H13" s="283">
        <f t="shared" si="3"/>
        <v>293</v>
      </c>
      <c r="I13" s="283">
        <f t="shared" si="0"/>
        <v>1</v>
      </c>
      <c r="J13" s="283">
        <f t="shared" si="0"/>
        <v>294</v>
      </c>
    </row>
    <row r="14" spans="1:27" ht="22.5" x14ac:dyDescent="0.25">
      <c r="A14" s="53" t="s">
        <v>216</v>
      </c>
      <c r="B14" s="282">
        <v>1419</v>
      </c>
      <c r="C14" s="282">
        <v>246</v>
      </c>
      <c r="D14" s="285">
        <f t="shared" si="1"/>
        <v>1665</v>
      </c>
      <c r="E14" s="282">
        <v>11663</v>
      </c>
      <c r="F14" s="282">
        <v>85</v>
      </c>
      <c r="G14" s="282">
        <f t="shared" si="2"/>
        <v>11748</v>
      </c>
      <c r="H14" s="282">
        <f t="shared" si="3"/>
        <v>13082</v>
      </c>
      <c r="I14" s="282">
        <f t="shared" si="0"/>
        <v>331</v>
      </c>
      <c r="J14" s="282">
        <f t="shared" si="0"/>
        <v>13413</v>
      </c>
    </row>
    <row r="15" spans="1:27" ht="45" x14ac:dyDescent="0.25">
      <c r="A15" s="55" t="s">
        <v>217</v>
      </c>
      <c r="B15" s="283">
        <v>1745</v>
      </c>
      <c r="C15" s="283">
        <v>98</v>
      </c>
      <c r="D15" s="286">
        <f t="shared" si="1"/>
        <v>1843</v>
      </c>
      <c r="E15" s="283">
        <v>15941</v>
      </c>
      <c r="F15" s="283">
        <v>10</v>
      </c>
      <c r="G15" s="283">
        <f t="shared" si="2"/>
        <v>15951</v>
      </c>
      <c r="H15" s="283">
        <f t="shared" si="3"/>
        <v>17686</v>
      </c>
      <c r="I15" s="283">
        <f t="shared" si="0"/>
        <v>108</v>
      </c>
      <c r="J15" s="283">
        <f t="shared" si="0"/>
        <v>17794</v>
      </c>
    </row>
    <row r="16" spans="1:27" ht="22.5" x14ac:dyDescent="0.25">
      <c r="A16" s="53" t="s">
        <v>218</v>
      </c>
      <c r="B16" s="282">
        <v>1265</v>
      </c>
      <c r="C16" s="282">
        <v>721</v>
      </c>
      <c r="D16" s="285">
        <f t="shared" si="1"/>
        <v>1986</v>
      </c>
      <c r="E16" s="282">
        <v>59853</v>
      </c>
      <c r="F16" s="282">
        <v>513</v>
      </c>
      <c r="G16" s="282">
        <f t="shared" si="2"/>
        <v>60366</v>
      </c>
      <c r="H16" s="282">
        <f t="shared" si="3"/>
        <v>61118</v>
      </c>
      <c r="I16" s="282">
        <f t="shared" si="0"/>
        <v>1234</v>
      </c>
      <c r="J16" s="282">
        <f t="shared" si="0"/>
        <v>62352</v>
      </c>
    </row>
    <row r="17" spans="1:11" ht="22.5" x14ac:dyDescent="0.25">
      <c r="A17" s="55" t="s">
        <v>219</v>
      </c>
      <c r="B17" s="282">
        <v>57</v>
      </c>
      <c r="C17" s="282">
        <v>23</v>
      </c>
      <c r="D17" s="285">
        <f t="shared" si="1"/>
        <v>80</v>
      </c>
      <c r="E17" s="282">
        <v>339</v>
      </c>
      <c r="F17" s="282">
        <v>1</v>
      </c>
      <c r="G17" s="282">
        <f t="shared" si="2"/>
        <v>340</v>
      </c>
      <c r="H17" s="282">
        <f t="shared" si="3"/>
        <v>396</v>
      </c>
      <c r="I17" s="282">
        <f t="shared" si="0"/>
        <v>24</v>
      </c>
      <c r="J17" s="282">
        <f t="shared" si="0"/>
        <v>420</v>
      </c>
      <c r="K17" s="124"/>
    </row>
    <row r="18" spans="1:11" ht="22.5" x14ac:dyDescent="0.25">
      <c r="A18" s="49" t="s">
        <v>49</v>
      </c>
      <c r="B18" s="287">
        <f>SUM(B8:B17)</f>
        <v>78734</v>
      </c>
      <c r="C18" s="287">
        <f t="shared" ref="C18:J18" si="4">SUM(C8:C17)</f>
        <v>75771</v>
      </c>
      <c r="D18" s="287">
        <f t="shared" si="4"/>
        <v>154505</v>
      </c>
      <c r="E18" s="287">
        <f t="shared" si="4"/>
        <v>118962</v>
      </c>
      <c r="F18" s="287">
        <f t="shared" si="4"/>
        <v>3612</v>
      </c>
      <c r="G18" s="287">
        <f t="shared" si="4"/>
        <v>122574</v>
      </c>
      <c r="H18" s="287">
        <f t="shared" si="4"/>
        <v>197696</v>
      </c>
      <c r="I18" s="287">
        <f t="shared" si="4"/>
        <v>79383</v>
      </c>
      <c r="J18" s="287">
        <f t="shared" si="4"/>
        <v>277079</v>
      </c>
    </row>
    <row r="19" spans="1:11" s="161" customFormat="1" ht="18" x14ac:dyDescent="0.45">
      <c r="A19" s="173" t="s">
        <v>181</v>
      </c>
      <c r="B19" s="162"/>
      <c r="C19" s="162"/>
      <c r="D19" s="162"/>
      <c r="E19" s="162"/>
      <c r="F19" s="162"/>
      <c r="G19" s="162"/>
      <c r="H19" s="162"/>
      <c r="I19" s="162"/>
      <c r="J19" s="172"/>
    </row>
    <row r="20" spans="1:11" ht="18" x14ac:dyDescent="0.45">
      <c r="A20" s="125" t="s">
        <v>41</v>
      </c>
      <c r="B20" s="163"/>
      <c r="C20" s="163"/>
      <c r="D20" s="163"/>
      <c r="E20" s="163"/>
      <c r="F20" s="163"/>
      <c r="G20" s="163"/>
      <c r="H20" s="163"/>
      <c r="I20" s="163"/>
      <c r="J20" s="163"/>
    </row>
    <row r="21" spans="1:11" s="63" customFormat="1" ht="21" customHeight="1" x14ac:dyDescent="0.25">
      <c r="A21" s="349" t="s">
        <v>221</v>
      </c>
      <c r="B21" s="349"/>
      <c r="C21" s="349"/>
      <c r="D21" s="349"/>
      <c r="E21" s="349"/>
      <c r="F21" s="349"/>
      <c r="G21" s="62" t="s">
        <v>187</v>
      </c>
      <c r="H21" s="62" t="s">
        <v>187</v>
      </c>
      <c r="I21" s="62" t="s">
        <v>187</v>
      </c>
      <c r="J21" s="62" t="s">
        <v>187</v>
      </c>
    </row>
    <row r="22" spans="1:11" s="131" customFormat="1" ht="18" x14ac:dyDescent="0.45">
      <c r="A22" s="204" t="s">
        <v>322</v>
      </c>
      <c r="B22" s="147"/>
      <c r="C22" s="147"/>
      <c r="D22" s="147"/>
      <c r="E22" s="147"/>
      <c r="F22" s="147"/>
      <c r="G22" s="147"/>
      <c r="H22" s="147"/>
      <c r="I22" s="147"/>
      <c r="J22" s="145"/>
    </row>
    <row r="23" spans="1:11" ht="18" x14ac:dyDescent="0.45">
      <c r="A23" s="59"/>
      <c r="B23" s="59"/>
      <c r="C23" s="59"/>
      <c r="D23" s="59"/>
      <c r="E23" s="59"/>
      <c r="F23" s="59"/>
      <c r="G23" s="59"/>
      <c r="H23" s="59"/>
      <c r="I23" s="59"/>
      <c r="J23" s="59"/>
    </row>
    <row r="26" spans="1:11" x14ac:dyDescent="0.25">
      <c r="B26" s="124"/>
      <c r="C26" s="124"/>
      <c r="D26" s="124"/>
      <c r="E26" s="124"/>
      <c r="F26" s="124"/>
      <c r="G26" s="124"/>
      <c r="H26" s="124"/>
      <c r="I26" s="124"/>
      <c r="J26" s="124"/>
    </row>
  </sheetData>
  <mergeCells count="9">
    <mergeCell ref="A21:F21"/>
    <mergeCell ref="H1:J2"/>
    <mergeCell ref="H3:J3"/>
    <mergeCell ref="A4:J4"/>
    <mergeCell ref="B5:J5"/>
    <mergeCell ref="A6:A7"/>
    <mergeCell ref="B6:D6"/>
    <mergeCell ref="E6:G6"/>
    <mergeCell ref="H6:J6"/>
  </mergeCells>
  <pageMargins left="0.7" right="0.7" top="0.75" bottom="0.75" header="0.3" footer="0.3"/>
  <pageSetup paperSize="9" scale="36"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541268"/>
  </sheetPr>
  <dimension ref="A1:M33"/>
  <sheetViews>
    <sheetView showGridLines="0" rightToLeft="1" view="pageBreakPreview" topLeftCell="A12" zoomScale="70" zoomScaleNormal="80" zoomScaleSheetLayoutView="70" workbookViewId="0">
      <selection activeCell="A17" sqref="A17:M17"/>
    </sheetView>
  </sheetViews>
  <sheetFormatPr defaultRowHeight="15" x14ac:dyDescent="0.25"/>
  <cols>
    <col min="1" max="1" width="41.42578125" customWidth="1"/>
    <col min="2" max="2" width="32" customWidth="1"/>
    <col min="5" max="5" width="14.42578125" customWidth="1"/>
  </cols>
  <sheetData>
    <row r="1" spans="1:13" ht="18" customHeight="1" x14ac:dyDescent="0.25"/>
    <row r="2" spans="1:13" s="1" customFormat="1" ht="18" customHeight="1" x14ac:dyDescent="0.25">
      <c r="B2" s="3"/>
      <c r="C2" s="3"/>
      <c r="D2" s="3"/>
      <c r="E2" s="3"/>
      <c r="F2" s="3"/>
      <c r="G2" s="3"/>
      <c r="H2" s="3"/>
      <c r="I2" s="3"/>
      <c r="J2" s="3"/>
      <c r="K2" s="3"/>
      <c r="L2" s="3"/>
      <c r="M2" s="3"/>
    </row>
    <row r="3" spans="1:13" s="1" customFormat="1" ht="21" customHeight="1" x14ac:dyDescent="0.25">
      <c r="A3" s="3"/>
      <c r="B3" s="3"/>
      <c r="C3" s="3"/>
      <c r="D3" s="3"/>
      <c r="E3" s="3"/>
      <c r="F3" s="3"/>
      <c r="G3" s="3"/>
      <c r="H3" s="3"/>
      <c r="I3" s="3"/>
      <c r="J3" s="3"/>
      <c r="K3" s="3"/>
      <c r="L3" s="3"/>
      <c r="M3" s="3"/>
    </row>
    <row r="4" spans="1:13" s="1" customFormat="1" ht="34.9" customHeight="1" x14ac:dyDescent="0.25">
      <c r="A4" s="318" t="s">
        <v>316</v>
      </c>
      <c r="B4" s="318"/>
      <c r="C4" s="318"/>
      <c r="D4" s="318"/>
      <c r="E4" s="318"/>
      <c r="F4" s="318"/>
      <c r="G4" s="318"/>
      <c r="H4" s="318"/>
      <c r="I4" s="318"/>
      <c r="J4" s="318"/>
      <c r="K4" s="318"/>
      <c r="L4" s="318"/>
      <c r="M4" s="318"/>
    </row>
    <row r="5" spans="1:13" s="1" customFormat="1" ht="214.15" customHeight="1" x14ac:dyDescent="0.25">
      <c r="A5" s="319" t="s">
        <v>298</v>
      </c>
      <c r="B5" s="304"/>
      <c r="C5" s="304"/>
      <c r="D5" s="304"/>
      <c r="E5" s="304"/>
      <c r="F5" s="304"/>
      <c r="G5" s="304"/>
      <c r="H5" s="304"/>
      <c r="I5" s="304"/>
      <c r="J5" s="304"/>
      <c r="K5" s="304"/>
      <c r="L5" s="304"/>
      <c r="M5" s="305"/>
    </row>
    <row r="6" spans="1:13" ht="21.75" x14ac:dyDescent="0.25">
      <c r="A6" s="4" t="s">
        <v>96</v>
      </c>
      <c r="B6" s="5" t="s">
        <v>97</v>
      </c>
      <c r="C6" s="6"/>
      <c r="D6" s="6"/>
      <c r="E6" s="6"/>
      <c r="M6" s="7"/>
    </row>
    <row r="7" spans="1:13" ht="28.9" customHeight="1" x14ac:dyDescent="0.55000000000000004">
      <c r="A7" s="8" t="s">
        <v>98</v>
      </c>
      <c r="B7" s="320" t="s">
        <v>99</v>
      </c>
      <c r="C7" s="320"/>
      <c r="D7" s="320"/>
      <c r="E7" s="320"/>
      <c r="M7" s="7"/>
    </row>
    <row r="8" spans="1:13" ht="21.75" x14ac:dyDescent="0.55000000000000004">
      <c r="A8" s="8"/>
      <c r="B8" s="321" t="s">
        <v>100</v>
      </c>
      <c r="C8" s="321"/>
      <c r="D8" s="321"/>
      <c r="E8" s="321"/>
      <c r="M8" s="7"/>
    </row>
    <row r="9" spans="1:13" ht="21.75" x14ac:dyDescent="0.55000000000000004">
      <c r="A9" s="8"/>
      <c r="B9" s="322" t="s">
        <v>140</v>
      </c>
      <c r="C9" s="322"/>
      <c r="D9" s="322"/>
      <c r="E9" s="322"/>
      <c r="M9" s="7"/>
    </row>
    <row r="10" spans="1:13" ht="25.15" customHeight="1" x14ac:dyDescent="0.55000000000000004">
      <c r="A10" s="8" t="s">
        <v>101</v>
      </c>
      <c r="B10" s="320" t="s">
        <v>92</v>
      </c>
      <c r="C10" s="320"/>
      <c r="D10" s="320"/>
      <c r="E10" s="320"/>
      <c r="M10" s="7"/>
    </row>
    <row r="11" spans="1:13" ht="21.75" x14ac:dyDescent="0.55000000000000004">
      <c r="A11" s="8"/>
      <c r="B11" s="317"/>
      <c r="C11" s="317"/>
      <c r="D11" s="317"/>
      <c r="E11" s="317"/>
      <c r="M11" s="7"/>
    </row>
    <row r="12" spans="1:13" ht="27.4" customHeight="1" x14ac:dyDescent="0.55000000000000004">
      <c r="A12" s="8" t="s">
        <v>102</v>
      </c>
      <c r="B12" s="9" t="s">
        <v>103</v>
      </c>
      <c r="C12" s="10"/>
      <c r="D12" s="10"/>
      <c r="E12" s="10"/>
      <c r="M12" s="7"/>
    </row>
    <row r="13" spans="1:13" ht="21.75" x14ac:dyDescent="0.55000000000000004">
      <c r="A13" s="8"/>
      <c r="B13" s="11"/>
      <c r="C13" s="10"/>
      <c r="D13" s="10"/>
      <c r="E13" s="10"/>
      <c r="M13" s="7"/>
    </row>
    <row r="14" spans="1:13" ht="24.6" customHeight="1" x14ac:dyDescent="0.25">
      <c r="A14" s="300" t="s">
        <v>104</v>
      </c>
      <c r="B14" s="301"/>
      <c r="C14" s="301"/>
      <c r="D14" s="301"/>
      <c r="E14" s="301"/>
      <c r="F14" s="301"/>
      <c r="G14" s="301"/>
      <c r="H14" s="301"/>
      <c r="I14" s="301"/>
      <c r="J14" s="301"/>
      <c r="K14" s="301"/>
      <c r="L14" s="301"/>
      <c r="M14" s="302"/>
    </row>
    <row r="15" spans="1:13" ht="22.5" x14ac:dyDescent="0.25">
      <c r="A15" s="303" t="s">
        <v>105</v>
      </c>
      <c r="B15" s="304"/>
      <c r="C15" s="304"/>
      <c r="D15" s="304"/>
      <c r="E15" s="304"/>
      <c r="F15" s="304"/>
      <c r="G15" s="304"/>
      <c r="H15" s="304"/>
      <c r="I15" s="304"/>
      <c r="J15" s="304"/>
      <c r="K15" s="304"/>
      <c r="L15" s="304"/>
      <c r="M15" s="305"/>
    </row>
    <row r="16" spans="1:13" ht="22.5" x14ac:dyDescent="0.25">
      <c r="A16" s="303" t="s">
        <v>106</v>
      </c>
      <c r="B16" s="304"/>
      <c r="C16" s="304"/>
      <c r="D16" s="304"/>
      <c r="E16" s="304"/>
      <c r="F16" s="304"/>
      <c r="G16" s="304"/>
      <c r="H16" s="304"/>
      <c r="I16" s="304"/>
      <c r="J16" s="304"/>
      <c r="K16" s="304"/>
      <c r="L16" s="304"/>
      <c r="M16" s="305"/>
    </row>
    <row r="17" spans="1:13" ht="102.6" customHeight="1" x14ac:dyDescent="0.25">
      <c r="A17" s="306" t="s">
        <v>107</v>
      </c>
      <c r="B17" s="307"/>
      <c r="C17" s="307"/>
      <c r="D17" s="307"/>
      <c r="E17" s="307"/>
      <c r="F17" s="307"/>
      <c r="G17" s="307"/>
      <c r="H17" s="307"/>
      <c r="I17" s="307"/>
      <c r="J17" s="307"/>
      <c r="K17" s="307"/>
      <c r="L17" s="307"/>
      <c r="M17" s="308"/>
    </row>
    <row r="18" spans="1:13" ht="22.5" x14ac:dyDescent="0.25">
      <c r="A18" s="303" t="s">
        <v>108</v>
      </c>
      <c r="B18" s="304"/>
      <c r="C18" s="304"/>
      <c r="D18" s="304"/>
      <c r="E18" s="304"/>
      <c r="F18" s="304"/>
      <c r="G18" s="304"/>
      <c r="H18" s="304"/>
      <c r="I18" s="304"/>
      <c r="J18" s="304"/>
      <c r="K18" s="304"/>
      <c r="L18" s="12"/>
      <c r="M18" s="13"/>
    </row>
    <row r="19" spans="1:13" ht="123.6" customHeight="1" x14ac:dyDescent="0.25">
      <c r="A19" s="309" t="s">
        <v>109</v>
      </c>
      <c r="B19" s="310"/>
      <c r="C19" s="310"/>
      <c r="D19" s="310"/>
      <c r="E19" s="310"/>
      <c r="F19" s="310"/>
      <c r="G19" s="310"/>
      <c r="H19" s="310"/>
      <c r="I19" s="310"/>
      <c r="J19" s="310"/>
      <c r="K19" s="310"/>
      <c r="L19" s="310"/>
      <c r="M19" s="311"/>
    </row>
    <row r="20" spans="1:13" ht="22.5" x14ac:dyDescent="0.25">
      <c r="A20" s="315" t="s">
        <v>263</v>
      </c>
      <c r="B20" s="316"/>
      <c r="C20" s="316"/>
      <c r="D20" s="316"/>
      <c r="E20" s="316"/>
      <c r="F20" s="316"/>
      <c r="G20" s="316"/>
      <c r="H20" s="316"/>
      <c r="I20" s="316"/>
      <c r="J20" s="316"/>
      <c r="K20" s="316"/>
      <c r="L20" s="177"/>
      <c r="M20" s="178"/>
    </row>
    <row r="21" spans="1:13" ht="22.5" x14ac:dyDescent="0.25">
      <c r="A21" s="303" t="s">
        <v>110</v>
      </c>
      <c r="B21" s="304"/>
      <c r="C21" s="304"/>
      <c r="D21" s="304"/>
      <c r="E21" s="304"/>
      <c r="F21" s="304"/>
      <c r="G21" s="304"/>
      <c r="H21" s="304"/>
      <c r="I21" s="304"/>
      <c r="J21" s="304"/>
      <c r="K21" s="304"/>
      <c r="L21" s="304"/>
      <c r="M21" s="305"/>
    </row>
    <row r="22" spans="1:13" ht="21.75" x14ac:dyDescent="0.55000000000000004">
      <c r="A22" s="8" t="s">
        <v>111</v>
      </c>
      <c r="M22" s="7"/>
    </row>
    <row r="23" spans="1:13" ht="22.5" x14ac:dyDescent="0.25">
      <c r="A23" s="303" t="s">
        <v>112</v>
      </c>
      <c r="B23" s="304"/>
      <c r="C23" s="304"/>
      <c r="D23" s="304"/>
      <c r="E23" s="304"/>
      <c r="F23" s="304"/>
      <c r="G23" s="304"/>
      <c r="H23" s="304"/>
      <c r="I23" s="304"/>
      <c r="J23" s="304"/>
      <c r="K23" s="304"/>
      <c r="L23" s="304"/>
      <c r="M23" s="305"/>
    </row>
    <row r="24" spans="1:13" ht="21.75" x14ac:dyDescent="0.55000000000000004">
      <c r="A24" s="312" t="s">
        <v>113</v>
      </c>
      <c r="B24" s="313"/>
      <c r="C24" s="313"/>
      <c r="D24" s="313"/>
      <c r="E24" s="313"/>
      <c r="F24" s="313"/>
      <c r="G24" s="313"/>
      <c r="H24" s="313"/>
      <c r="I24" s="313"/>
      <c r="J24" s="313"/>
      <c r="K24" s="313"/>
      <c r="L24" s="313"/>
      <c r="M24" s="314"/>
    </row>
    <row r="25" spans="1:13" ht="22.5" x14ac:dyDescent="0.25">
      <c r="A25" s="303" t="s">
        <v>114</v>
      </c>
      <c r="B25" s="304"/>
      <c r="C25" s="304"/>
      <c r="D25" s="304"/>
      <c r="E25" s="304"/>
      <c r="F25" s="304"/>
      <c r="G25" s="304"/>
      <c r="H25" s="304"/>
      <c r="I25" s="304"/>
      <c r="J25" s="304"/>
      <c r="K25" s="304"/>
      <c r="L25" s="304"/>
      <c r="M25" s="305"/>
    </row>
    <row r="26" spans="1:13" ht="21.75" x14ac:dyDescent="0.55000000000000004">
      <c r="A26" s="312" t="s">
        <v>115</v>
      </c>
      <c r="B26" s="313"/>
      <c r="C26" s="313"/>
      <c r="D26" s="313"/>
      <c r="E26" s="313"/>
      <c r="F26" s="313"/>
      <c r="G26" s="313"/>
      <c r="H26" s="313"/>
      <c r="I26" s="313"/>
      <c r="J26" s="313"/>
      <c r="K26" s="313"/>
      <c r="L26" s="313"/>
      <c r="M26" s="314"/>
    </row>
    <row r="27" spans="1:13" ht="22.5" thickBot="1" x14ac:dyDescent="0.6">
      <c r="A27" s="297"/>
      <c r="B27" s="298"/>
      <c r="C27" s="298"/>
      <c r="D27" s="298"/>
      <c r="E27" s="298"/>
      <c r="F27" s="298"/>
      <c r="G27" s="298"/>
      <c r="H27" s="298"/>
      <c r="I27" s="298"/>
      <c r="J27" s="298"/>
      <c r="K27" s="298"/>
      <c r="L27" s="298"/>
      <c r="M27" s="299"/>
    </row>
    <row r="28" spans="1:13" ht="18" customHeight="1" x14ac:dyDescent="0.25"/>
    <row r="33" spans="1:1" ht="22.5" x14ac:dyDescent="0.25">
      <c r="A33" s="14"/>
    </row>
  </sheetData>
  <mergeCells count="20">
    <mergeCell ref="B11:E11"/>
    <mergeCell ref="A4:M4"/>
    <mergeCell ref="A5:M5"/>
    <mergeCell ref="B7:E7"/>
    <mergeCell ref="B8:E8"/>
    <mergeCell ref="B10:E10"/>
    <mergeCell ref="B9:E9"/>
    <mergeCell ref="A27:M27"/>
    <mergeCell ref="A14:M14"/>
    <mergeCell ref="A15:M15"/>
    <mergeCell ref="A16:M16"/>
    <mergeCell ref="A17:M17"/>
    <mergeCell ref="A18:K18"/>
    <mergeCell ref="A19:M19"/>
    <mergeCell ref="A21:M21"/>
    <mergeCell ref="A23:M23"/>
    <mergeCell ref="A24:M24"/>
    <mergeCell ref="A25:M25"/>
    <mergeCell ref="A26:M26"/>
    <mergeCell ref="A20:K20"/>
  </mergeCells>
  <pageMargins left="0.7" right="0.7" top="0.75" bottom="0.75" header="0.3" footer="0.3"/>
  <pageSetup scale="51"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3A79D-4A48-4C71-BB85-190D3A30EAB0}">
  <sheetPr>
    <tabColor rgb="FF002060"/>
  </sheetPr>
  <dimension ref="A1:AD24"/>
  <sheetViews>
    <sheetView showGridLines="0" rightToLeft="1" view="pageBreakPreview" topLeftCell="A4" zoomScale="80" zoomScaleNormal="80" zoomScaleSheetLayoutView="80" workbookViewId="0">
      <selection activeCell="B8" sqref="B8:J21"/>
    </sheetView>
  </sheetViews>
  <sheetFormatPr defaultColWidth="8.85546875" defaultRowHeight="15" x14ac:dyDescent="0.25"/>
  <cols>
    <col min="1" max="1" width="18.42578125" style="161" customWidth="1"/>
    <col min="2" max="2" width="13.140625" style="161" customWidth="1"/>
    <col min="3" max="3" width="10.42578125" style="161" bestFit="1" customWidth="1"/>
    <col min="4" max="4" width="13.42578125" style="161" customWidth="1"/>
    <col min="5" max="5" width="12.42578125" style="161" bestFit="1" customWidth="1"/>
    <col min="6" max="6" width="10.42578125" style="161" bestFit="1" customWidth="1"/>
    <col min="7" max="8" width="12.42578125" style="161" bestFit="1" customWidth="1"/>
    <col min="9" max="9" width="12.42578125" style="161" customWidth="1"/>
    <col min="10" max="10" width="12.42578125" style="161" bestFit="1" customWidth="1"/>
    <col min="11" max="16384" width="8.85546875" style="161"/>
  </cols>
  <sheetData>
    <row r="1" spans="1:30" x14ac:dyDescent="0.25">
      <c r="H1" s="370" t="s">
        <v>314</v>
      </c>
      <c r="I1" s="370"/>
      <c r="J1" s="370"/>
    </row>
    <row r="2" spans="1:30" x14ac:dyDescent="0.25">
      <c r="H2" s="370"/>
      <c r="I2" s="370"/>
      <c r="J2" s="370"/>
    </row>
    <row r="3" spans="1:30" s="170" customFormat="1" x14ac:dyDescent="0.25">
      <c r="H3" s="371"/>
      <c r="I3" s="371"/>
      <c r="J3" s="371"/>
      <c r="K3" s="161"/>
      <c r="L3" s="161"/>
      <c r="M3" s="161"/>
      <c r="N3" s="161"/>
      <c r="O3" s="161"/>
      <c r="P3" s="161"/>
      <c r="Q3" s="161"/>
      <c r="R3" s="161"/>
      <c r="S3" s="161"/>
      <c r="T3" s="161"/>
      <c r="U3" s="161"/>
      <c r="V3" s="161"/>
      <c r="W3" s="161"/>
      <c r="X3" s="161"/>
      <c r="Y3" s="161"/>
      <c r="Z3" s="161"/>
      <c r="AA3" s="161"/>
      <c r="AB3" s="161"/>
      <c r="AC3" s="161"/>
      <c r="AD3" s="161"/>
    </row>
    <row r="4" spans="1:30" ht="22.5" x14ac:dyDescent="0.25">
      <c r="A4" s="372" t="s">
        <v>191</v>
      </c>
      <c r="B4" s="372"/>
      <c r="C4" s="372"/>
      <c r="D4" s="372"/>
      <c r="E4" s="372"/>
      <c r="F4" s="372"/>
      <c r="G4" s="372"/>
      <c r="H4" s="372"/>
      <c r="I4" s="372"/>
      <c r="J4" s="372"/>
    </row>
    <row r="5" spans="1:30" ht="22.5" x14ac:dyDescent="0.55000000000000004">
      <c r="A5" s="174" t="s">
        <v>192</v>
      </c>
      <c r="B5" s="326" t="s">
        <v>136</v>
      </c>
      <c r="C5" s="327"/>
      <c r="D5" s="327"/>
      <c r="E5" s="327"/>
      <c r="F5" s="327"/>
      <c r="G5" s="327"/>
      <c r="H5" s="327"/>
      <c r="I5" s="327"/>
      <c r="J5" s="328"/>
    </row>
    <row r="6" spans="1:30" ht="22.5" x14ac:dyDescent="0.25">
      <c r="A6" s="331" t="s">
        <v>17</v>
      </c>
      <c r="B6" s="329" t="s">
        <v>0</v>
      </c>
      <c r="C6" s="331"/>
      <c r="D6" s="331"/>
      <c r="E6" s="331" t="s">
        <v>1</v>
      </c>
      <c r="F6" s="331"/>
      <c r="G6" s="331"/>
      <c r="H6" s="331" t="s">
        <v>2</v>
      </c>
      <c r="I6" s="331"/>
      <c r="J6" s="332"/>
    </row>
    <row r="7" spans="1:30" ht="22.5" x14ac:dyDescent="0.25">
      <c r="A7" s="331"/>
      <c r="B7" s="24" t="s">
        <v>14</v>
      </c>
      <c r="C7" s="21" t="s">
        <v>15</v>
      </c>
      <c r="D7" s="21" t="s">
        <v>43</v>
      </c>
      <c r="E7" s="21" t="s">
        <v>14</v>
      </c>
      <c r="F7" s="21" t="s">
        <v>15</v>
      </c>
      <c r="G7" s="21" t="s">
        <v>43</v>
      </c>
      <c r="H7" s="21" t="s">
        <v>14</v>
      </c>
      <c r="I7" s="21" t="s">
        <v>15</v>
      </c>
      <c r="J7" s="22" t="s">
        <v>43</v>
      </c>
      <c r="L7" s="17"/>
      <c r="M7" s="18"/>
    </row>
    <row r="8" spans="1:30" ht="24" customHeight="1" x14ac:dyDescent="0.25">
      <c r="A8" s="167" t="s">
        <v>18</v>
      </c>
      <c r="B8" s="159">
        <v>37394</v>
      </c>
      <c r="C8" s="159">
        <v>36912</v>
      </c>
      <c r="D8" s="159">
        <f>B8+C8</f>
        <v>74306</v>
      </c>
      <c r="E8" s="159">
        <v>54215</v>
      </c>
      <c r="F8" s="159">
        <v>1848</v>
      </c>
      <c r="G8" s="159">
        <f t="shared" ref="G8:G20" si="0">E8+F8</f>
        <v>56063</v>
      </c>
      <c r="H8" s="159">
        <f>B8+E8</f>
        <v>91609</v>
      </c>
      <c r="I8" s="159">
        <f t="shared" ref="I8:J20" si="1">C8+F8</f>
        <v>38760</v>
      </c>
      <c r="J8" s="159">
        <f t="shared" si="1"/>
        <v>130369</v>
      </c>
      <c r="N8" s="18"/>
      <c r="O8"/>
      <c r="P8" s="166"/>
    </row>
    <row r="9" spans="1:30" ht="24" customHeight="1" x14ac:dyDescent="0.25">
      <c r="A9" s="168" t="s">
        <v>19</v>
      </c>
      <c r="B9" s="160">
        <v>13224</v>
      </c>
      <c r="C9" s="160">
        <v>13954</v>
      </c>
      <c r="D9" s="160">
        <f t="shared" ref="D9:D20" si="2">B9+C9</f>
        <v>27178</v>
      </c>
      <c r="E9" s="160">
        <v>22262</v>
      </c>
      <c r="F9" s="160">
        <v>825</v>
      </c>
      <c r="G9" s="160">
        <f t="shared" si="0"/>
        <v>23087</v>
      </c>
      <c r="H9" s="160">
        <f t="shared" ref="H9:H20" si="3">B9+E9</f>
        <v>35486</v>
      </c>
      <c r="I9" s="160">
        <f t="shared" si="1"/>
        <v>14779</v>
      </c>
      <c r="J9" s="160">
        <f t="shared" si="1"/>
        <v>50265</v>
      </c>
      <c r="N9" s="18"/>
      <c r="O9"/>
      <c r="P9" s="166"/>
    </row>
    <row r="10" spans="1:30" ht="24" customHeight="1" x14ac:dyDescent="0.25">
      <c r="A10" s="167" t="s">
        <v>20</v>
      </c>
      <c r="B10" s="159">
        <v>3244</v>
      </c>
      <c r="C10" s="159">
        <v>2977</v>
      </c>
      <c r="D10" s="159">
        <f t="shared" si="2"/>
        <v>6221</v>
      </c>
      <c r="E10" s="159">
        <v>4253</v>
      </c>
      <c r="F10" s="159">
        <v>127</v>
      </c>
      <c r="G10" s="159">
        <f t="shared" si="0"/>
        <v>4380</v>
      </c>
      <c r="H10" s="159">
        <f t="shared" si="3"/>
        <v>7497</v>
      </c>
      <c r="I10" s="159">
        <f t="shared" si="1"/>
        <v>3104</v>
      </c>
      <c r="J10" s="159">
        <f t="shared" si="1"/>
        <v>10601</v>
      </c>
      <c r="N10" s="18"/>
      <c r="O10"/>
      <c r="P10" s="166"/>
    </row>
    <row r="11" spans="1:30" ht="24" customHeight="1" x14ac:dyDescent="0.25">
      <c r="A11" s="168" t="s">
        <v>21</v>
      </c>
      <c r="B11" s="160">
        <v>3189</v>
      </c>
      <c r="C11" s="160">
        <v>2617</v>
      </c>
      <c r="D11" s="160">
        <f t="shared" si="2"/>
        <v>5806</v>
      </c>
      <c r="E11" s="160">
        <v>5245</v>
      </c>
      <c r="F11" s="160">
        <v>112</v>
      </c>
      <c r="G11" s="160">
        <f t="shared" si="0"/>
        <v>5357</v>
      </c>
      <c r="H11" s="160">
        <f t="shared" si="3"/>
        <v>8434</v>
      </c>
      <c r="I11" s="160">
        <f t="shared" si="1"/>
        <v>2729</v>
      </c>
      <c r="J11" s="160">
        <f t="shared" si="1"/>
        <v>11163</v>
      </c>
      <c r="N11" s="18"/>
      <c r="O11"/>
      <c r="P11" s="166"/>
    </row>
    <row r="12" spans="1:30" ht="24" customHeight="1" x14ac:dyDescent="0.25">
      <c r="A12" s="167" t="s">
        <v>22</v>
      </c>
      <c r="B12" s="159">
        <v>13282</v>
      </c>
      <c r="C12" s="159">
        <v>10750</v>
      </c>
      <c r="D12" s="159">
        <f t="shared" si="2"/>
        <v>24032</v>
      </c>
      <c r="E12" s="159">
        <v>17819</v>
      </c>
      <c r="F12" s="159">
        <v>400</v>
      </c>
      <c r="G12" s="159">
        <f t="shared" si="0"/>
        <v>18219</v>
      </c>
      <c r="H12" s="159">
        <f t="shared" si="3"/>
        <v>31101</v>
      </c>
      <c r="I12" s="159">
        <f t="shared" si="1"/>
        <v>11150</v>
      </c>
      <c r="J12" s="159">
        <f t="shared" si="1"/>
        <v>42251</v>
      </c>
      <c r="N12" s="18"/>
      <c r="O12"/>
      <c r="P12" s="166"/>
    </row>
    <row r="13" spans="1:30" ht="24" customHeight="1" x14ac:dyDescent="0.25">
      <c r="A13" s="168" t="s">
        <v>23</v>
      </c>
      <c r="B13" s="160">
        <v>2649</v>
      </c>
      <c r="C13" s="160">
        <v>2520</v>
      </c>
      <c r="D13" s="160">
        <f t="shared" si="2"/>
        <v>5169</v>
      </c>
      <c r="E13" s="160">
        <v>5055</v>
      </c>
      <c r="F13" s="160">
        <v>117</v>
      </c>
      <c r="G13" s="160">
        <f t="shared" si="0"/>
        <v>5172</v>
      </c>
      <c r="H13" s="160">
        <f t="shared" si="3"/>
        <v>7704</v>
      </c>
      <c r="I13" s="160">
        <f t="shared" si="1"/>
        <v>2637</v>
      </c>
      <c r="J13" s="160">
        <f t="shared" si="1"/>
        <v>10341</v>
      </c>
      <c r="N13" s="18"/>
      <c r="O13"/>
      <c r="P13" s="166"/>
    </row>
    <row r="14" spans="1:30" ht="24" customHeight="1" x14ac:dyDescent="0.25">
      <c r="A14" s="167" t="s">
        <v>24</v>
      </c>
      <c r="B14" s="159">
        <v>956</v>
      </c>
      <c r="C14" s="159">
        <v>1126</v>
      </c>
      <c r="D14" s="159">
        <f t="shared" si="2"/>
        <v>2082</v>
      </c>
      <c r="E14" s="159">
        <v>1781</v>
      </c>
      <c r="F14" s="159">
        <v>31</v>
      </c>
      <c r="G14" s="159">
        <f t="shared" si="0"/>
        <v>1812</v>
      </c>
      <c r="H14" s="159">
        <f t="shared" si="3"/>
        <v>2737</v>
      </c>
      <c r="I14" s="159">
        <f t="shared" si="1"/>
        <v>1157</v>
      </c>
      <c r="J14" s="159">
        <f t="shared" si="1"/>
        <v>3894</v>
      </c>
      <c r="N14" s="18"/>
      <c r="O14"/>
      <c r="P14" s="166"/>
    </row>
    <row r="15" spans="1:30" ht="24" customHeight="1" x14ac:dyDescent="0.25">
      <c r="A15" s="168" t="s">
        <v>25</v>
      </c>
      <c r="B15" s="160">
        <v>1129</v>
      </c>
      <c r="C15" s="160">
        <v>1508</v>
      </c>
      <c r="D15" s="160">
        <f t="shared" si="2"/>
        <v>2637</v>
      </c>
      <c r="E15" s="160">
        <v>1854</v>
      </c>
      <c r="F15" s="160">
        <v>46</v>
      </c>
      <c r="G15" s="160">
        <f t="shared" si="0"/>
        <v>1900</v>
      </c>
      <c r="H15" s="160">
        <f t="shared" si="3"/>
        <v>2983</v>
      </c>
      <c r="I15" s="160">
        <f t="shared" si="1"/>
        <v>1554</v>
      </c>
      <c r="J15" s="160">
        <f t="shared" si="1"/>
        <v>4537</v>
      </c>
      <c r="N15" s="18"/>
      <c r="O15"/>
      <c r="P15" s="166"/>
    </row>
    <row r="16" spans="1:30" ht="24" customHeight="1" x14ac:dyDescent="0.25">
      <c r="A16" s="167" t="s">
        <v>46</v>
      </c>
      <c r="B16" s="159">
        <v>310</v>
      </c>
      <c r="C16" s="159">
        <v>362</v>
      </c>
      <c r="D16" s="159">
        <f t="shared" si="2"/>
        <v>672</v>
      </c>
      <c r="E16" s="159">
        <v>592</v>
      </c>
      <c r="F16" s="159">
        <v>12</v>
      </c>
      <c r="G16" s="159">
        <f t="shared" si="0"/>
        <v>604</v>
      </c>
      <c r="H16" s="159">
        <f t="shared" si="3"/>
        <v>902</v>
      </c>
      <c r="I16" s="159">
        <f t="shared" si="1"/>
        <v>374</v>
      </c>
      <c r="J16" s="159">
        <f t="shared" si="1"/>
        <v>1276</v>
      </c>
      <c r="N16" s="18"/>
      <c r="O16"/>
      <c r="P16" s="166"/>
    </row>
    <row r="17" spans="1:16" ht="24" customHeight="1" x14ac:dyDescent="0.25">
      <c r="A17" s="168" t="s">
        <v>26</v>
      </c>
      <c r="B17" s="160">
        <v>1498</v>
      </c>
      <c r="C17" s="160">
        <v>1410</v>
      </c>
      <c r="D17" s="160">
        <f t="shared" si="2"/>
        <v>2908</v>
      </c>
      <c r="E17" s="160">
        <v>2689</v>
      </c>
      <c r="F17" s="160">
        <v>42</v>
      </c>
      <c r="G17" s="160">
        <f t="shared" si="0"/>
        <v>2731</v>
      </c>
      <c r="H17" s="160">
        <f t="shared" si="3"/>
        <v>4187</v>
      </c>
      <c r="I17" s="160">
        <f t="shared" si="1"/>
        <v>1452</v>
      </c>
      <c r="J17" s="160">
        <f t="shared" si="1"/>
        <v>5639</v>
      </c>
      <c r="N17" s="18"/>
      <c r="O17"/>
      <c r="P17" s="166"/>
    </row>
    <row r="18" spans="1:16" ht="24" customHeight="1" x14ac:dyDescent="0.25">
      <c r="A18" s="167" t="s">
        <v>27</v>
      </c>
      <c r="B18" s="159">
        <v>1032</v>
      </c>
      <c r="C18" s="159">
        <v>953</v>
      </c>
      <c r="D18" s="159">
        <f t="shared" si="2"/>
        <v>1985</v>
      </c>
      <c r="E18" s="159">
        <v>1926</v>
      </c>
      <c r="F18" s="159">
        <v>42</v>
      </c>
      <c r="G18" s="159">
        <f t="shared" si="0"/>
        <v>1968</v>
      </c>
      <c r="H18" s="159">
        <f t="shared" si="3"/>
        <v>2958</v>
      </c>
      <c r="I18" s="159">
        <f t="shared" si="1"/>
        <v>995</v>
      </c>
      <c r="J18" s="159">
        <f t="shared" si="1"/>
        <v>3953</v>
      </c>
      <c r="N18" s="18"/>
      <c r="O18"/>
      <c r="P18" s="166"/>
    </row>
    <row r="19" spans="1:16" ht="24" customHeight="1" x14ac:dyDescent="0.25">
      <c r="A19" s="168" t="s">
        <v>28</v>
      </c>
      <c r="B19" s="160">
        <v>302</v>
      </c>
      <c r="C19" s="160">
        <v>221</v>
      </c>
      <c r="D19" s="160">
        <f t="shared" si="2"/>
        <v>523</v>
      </c>
      <c r="E19" s="160">
        <v>445</v>
      </c>
      <c r="F19" s="160">
        <v>4</v>
      </c>
      <c r="G19" s="160">
        <f t="shared" si="0"/>
        <v>449</v>
      </c>
      <c r="H19" s="160">
        <f t="shared" si="3"/>
        <v>747</v>
      </c>
      <c r="I19" s="160">
        <f t="shared" si="1"/>
        <v>225</v>
      </c>
      <c r="J19" s="160">
        <f t="shared" si="1"/>
        <v>972</v>
      </c>
      <c r="N19" s="18"/>
      <c r="O19"/>
      <c r="P19" s="166"/>
    </row>
    <row r="20" spans="1:16" ht="24" customHeight="1" x14ac:dyDescent="0.25">
      <c r="A20" s="167" t="s">
        <v>29</v>
      </c>
      <c r="B20" s="159">
        <v>525</v>
      </c>
      <c r="C20" s="159">
        <v>461</v>
      </c>
      <c r="D20" s="159">
        <f t="shared" si="2"/>
        <v>986</v>
      </c>
      <c r="E20" s="159">
        <v>826</v>
      </c>
      <c r="F20" s="159">
        <v>6</v>
      </c>
      <c r="G20" s="159">
        <f t="shared" si="0"/>
        <v>832</v>
      </c>
      <c r="H20" s="159">
        <f t="shared" si="3"/>
        <v>1351</v>
      </c>
      <c r="I20" s="159">
        <f t="shared" si="1"/>
        <v>467</v>
      </c>
      <c r="J20" s="159">
        <f t="shared" si="1"/>
        <v>1818</v>
      </c>
      <c r="N20" s="18"/>
      <c r="O20"/>
      <c r="P20" s="166"/>
    </row>
    <row r="21" spans="1:16" ht="24" customHeight="1" x14ac:dyDescent="0.25">
      <c r="A21" s="21" t="s">
        <v>30</v>
      </c>
      <c r="B21" s="30">
        <f>SUM(B8:B20)</f>
        <v>78734</v>
      </c>
      <c r="C21" s="30">
        <f t="shared" ref="C21:J21" si="4">SUM(C8:C20)</f>
        <v>75771</v>
      </c>
      <c r="D21" s="30">
        <f t="shared" si="4"/>
        <v>154505</v>
      </c>
      <c r="E21" s="30">
        <f t="shared" si="4"/>
        <v>118962</v>
      </c>
      <c r="F21" s="30">
        <f t="shared" si="4"/>
        <v>3612</v>
      </c>
      <c r="G21" s="30">
        <f t="shared" si="4"/>
        <v>122574</v>
      </c>
      <c r="H21" s="30">
        <f t="shared" si="4"/>
        <v>197696</v>
      </c>
      <c r="I21" s="30">
        <f t="shared" si="4"/>
        <v>79383</v>
      </c>
      <c r="J21" s="30">
        <f t="shared" si="4"/>
        <v>277079</v>
      </c>
      <c r="L21" s="18"/>
      <c r="M21"/>
      <c r="P21" s="166"/>
    </row>
    <row r="22" spans="1:16" ht="18" x14ac:dyDescent="0.45">
      <c r="A22" s="175" t="s">
        <v>180</v>
      </c>
      <c r="B22" s="162"/>
      <c r="C22" s="162"/>
      <c r="D22" s="162"/>
      <c r="E22" s="162"/>
      <c r="F22" s="162"/>
      <c r="G22" s="162"/>
      <c r="H22" s="162"/>
      <c r="I22" s="162"/>
      <c r="J22" s="162"/>
    </row>
    <row r="23" spans="1:16" ht="18" x14ac:dyDescent="0.45">
      <c r="A23" s="176" t="s">
        <v>41</v>
      </c>
      <c r="B23" s="163"/>
      <c r="C23" s="163"/>
      <c r="D23" s="163"/>
      <c r="E23" s="163"/>
      <c r="F23" s="163"/>
      <c r="G23" s="163"/>
      <c r="H23" s="163"/>
      <c r="I23" s="163"/>
      <c r="J23" s="163"/>
    </row>
    <row r="24" spans="1:16" s="131" customFormat="1" ht="18" x14ac:dyDescent="0.45">
      <c r="A24" s="204" t="s">
        <v>322</v>
      </c>
      <c r="B24" s="147"/>
      <c r="C24" s="147"/>
      <c r="D24" s="147"/>
      <c r="E24" s="147"/>
      <c r="F24" s="147"/>
      <c r="G24" s="147"/>
      <c r="H24" s="147"/>
      <c r="I24" s="147"/>
      <c r="J24" s="145"/>
    </row>
  </sheetData>
  <mergeCells count="8">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61" orientation="landscape" horizontalDpi="300" r:id="rId1"/>
  <headerFooter>
    <oddFooter>&amp;Lstats.gov.sa</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1475E-1F45-42E7-9377-9C49033AE601}">
  <sheetPr>
    <tabColor rgb="FF002060"/>
  </sheetPr>
  <dimension ref="A1:L50"/>
  <sheetViews>
    <sheetView showGridLines="0" rightToLeft="1" tabSelected="1" view="pageBreakPreview" topLeftCell="A4" zoomScale="70" zoomScaleNormal="70" zoomScaleSheetLayoutView="70" workbookViewId="0">
      <selection activeCell="J17" sqref="J17"/>
    </sheetView>
  </sheetViews>
  <sheetFormatPr defaultColWidth="8.85546875" defaultRowHeight="15" x14ac:dyDescent="0.25"/>
  <cols>
    <col min="1" max="1" width="45.42578125" style="262" customWidth="1"/>
    <col min="2" max="2" width="13.42578125" style="262" customWidth="1"/>
    <col min="3" max="3" width="11.42578125" style="262" customWidth="1"/>
    <col min="4" max="5" width="13.42578125" style="262" customWidth="1"/>
    <col min="6" max="6" width="11.42578125" style="262" customWidth="1"/>
    <col min="7" max="8" width="13.42578125" style="262" customWidth="1"/>
    <col min="9" max="9" width="11.42578125" style="262" customWidth="1"/>
    <col min="10" max="10" width="13.42578125" style="262" customWidth="1"/>
    <col min="11" max="16384" width="8.85546875" style="262"/>
  </cols>
  <sheetData>
    <row r="1" spans="1:12" x14ac:dyDescent="0.25">
      <c r="H1" s="373" t="s">
        <v>314</v>
      </c>
      <c r="I1" s="373"/>
      <c r="J1" s="373"/>
    </row>
    <row r="2" spans="1:12" x14ac:dyDescent="0.25">
      <c r="H2" s="373"/>
      <c r="I2" s="373"/>
      <c r="J2" s="373"/>
    </row>
    <row r="3" spans="1:12" s="263" customFormat="1" ht="14.25" x14ac:dyDescent="0.25">
      <c r="H3" s="374"/>
      <c r="I3" s="374"/>
      <c r="J3" s="374"/>
    </row>
    <row r="4" spans="1:12" ht="22.5" x14ac:dyDescent="0.25">
      <c r="A4" s="375" t="s">
        <v>134</v>
      </c>
      <c r="B4" s="375"/>
      <c r="C4" s="375"/>
      <c r="D4" s="375"/>
      <c r="E4" s="375"/>
      <c r="F4" s="375"/>
      <c r="G4" s="375"/>
      <c r="H4" s="375"/>
      <c r="I4" s="375"/>
      <c r="J4" s="375"/>
    </row>
    <row r="5" spans="1:12" ht="22.5" x14ac:dyDescent="0.55000000000000004">
      <c r="A5" s="264" t="s">
        <v>173</v>
      </c>
      <c r="B5" s="326" t="s">
        <v>136</v>
      </c>
      <c r="C5" s="327"/>
      <c r="D5" s="327"/>
      <c r="E5" s="327"/>
      <c r="F5" s="327"/>
      <c r="G5" s="327"/>
      <c r="H5" s="327"/>
      <c r="I5" s="327"/>
      <c r="J5" s="328"/>
    </row>
    <row r="6" spans="1:12" ht="22.5" customHeight="1" x14ac:dyDescent="0.25">
      <c r="A6" s="331" t="s">
        <v>54</v>
      </c>
      <c r="B6" s="329" t="s">
        <v>0</v>
      </c>
      <c r="C6" s="331"/>
      <c r="D6" s="331"/>
      <c r="E6" s="331" t="s">
        <v>1</v>
      </c>
      <c r="F6" s="331"/>
      <c r="G6" s="331"/>
      <c r="H6" s="331" t="s">
        <v>2</v>
      </c>
      <c r="I6" s="331"/>
      <c r="J6" s="332"/>
    </row>
    <row r="7" spans="1:12" ht="22.5" x14ac:dyDescent="0.25">
      <c r="A7" s="331"/>
      <c r="B7" s="24" t="s">
        <v>14</v>
      </c>
      <c r="C7" s="21" t="s">
        <v>15</v>
      </c>
      <c r="D7" s="21" t="s">
        <v>43</v>
      </c>
      <c r="E7" s="21" t="s">
        <v>14</v>
      </c>
      <c r="F7" s="21" t="s">
        <v>15</v>
      </c>
      <c r="G7" s="21" t="s">
        <v>43</v>
      </c>
      <c r="H7" s="21" t="s">
        <v>14</v>
      </c>
      <c r="I7" s="21" t="s">
        <v>15</v>
      </c>
      <c r="J7" s="22" t="s">
        <v>43</v>
      </c>
    </row>
    <row r="8" spans="1:12" ht="22.5" x14ac:dyDescent="0.25">
      <c r="A8" s="265" t="s">
        <v>141</v>
      </c>
      <c r="B8" s="266">
        <v>46</v>
      </c>
      <c r="C8" s="266">
        <v>1</v>
      </c>
      <c r="D8" s="266">
        <f>B8+C8</f>
        <v>47</v>
      </c>
      <c r="E8" s="266">
        <f>0</f>
        <v>0</v>
      </c>
      <c r="F8" s="266">
        <f>0</f>
        <v>0</v>
      </c>
      <c r="G8" s="266">
        <f t="shared" ref="G8:G38" si="0">E8+F8</f>
        <v>0</v>
      </c>
      <c r="H8" s="266">
        <f t="shared" ref="H8:I23" si="1">B8+E8</f>
        <v>46</v>
      </c>
      <c r="I8" s="266">
        <f t="shared" si="1"/>
        <v>1</v>
      </c>
      <c r="J8" s="266">
        <f t="shared" ref="J8:J38" si="2">H8+I8</f>
        <v>47</v>
      </c>
      <c r="L8" s="270"/>
    </row>
    <row r="9" spans="1:12" ht="22.5" x14ac:dyDescent="0.25">
      <c r="A9" s="267" t="s">
        <v>142</v>
      </c>
      <c r="B9" s="268">
        <v>25512</v>
      </c>
      <c r="C9" s="268">
        <v>23757</v>
      </c>
      <c r="D9" s="269">
        <f t="shared" ref="D9:D38" si="3">B9+C9</f>
        <v>49269</v>
      </c>
      <c r="E9" s="268">
        <v>374</v>
      </c>
      <c r="F9" s="268">
        <v>273</v>
      </c>
      <c r="G9" s="268">
        <f t="shared" si="0"/>
        <v>647</v>
      </c>
      <c r="H9" s="268">
        <f t="shared" si="1"/>
        <v>25886</v>
      </c>
      <c r="I9" s="268">
        <f t="shared" si="1"/>
        <v>24030</v>
      </c>
      <c r="J9" s="268">
        <f t="shared" si="2"/>
        <v>49916</v>
      </c>
      <c r="L9" s="270"/>
    </row>
    <row r="10" spans="1:12" ht="23.65" customHeight="1" x14ac:dyDescent="0.25">
      <c r="A10" s="265" t="s">
        <v>55</v>
      </c>
      <c r="B10" s="266">
        <v>747</v>
      </c>
      <c r="C10" s="266">
        <v>550</v>
      </c>
      <c r="D10" s="266">
        <f t="shared" si="3"/>
        <v>1297</v>
      </c>
      <c r="E10" s="266">
        <v>2</v>
      </c>
      <c r="F10" s="266">
        <f>0</f>
        <v>0</v>
      </c>
      <c r="G10" s="266">
        <f t="shared" si="0"/>
        <v>2</v>
      </c>
      <c r="H10" s="266">
        <f t="shared" si="1"/>
        <v>749</v>
      </c>
      <c r="I10" s="266">
        <f t="shared" si="1"/>
        <v>550</v>
      </c>
      <c r="J10" s="266">
        <f t="shared" si="2"/>
        <v>1299</v>
      </c>
      <c r="L10" s="270"/>
    </row>
    <row r="11" spans="1:12" ht="45.75" customHeight="1" x14ac:dyDescent="0.25">
      <c r="A11" s="267" t="s">
        <v>259</v>
      </c>
      <c r="B11" s="268">
        <v>6</v>
      </c>
      <c r="C11" s="268">
        <v>4</v>
      </c>
      <c r="D11" s="269">
        <f t="shared" si="3"/>
        <v>10</v>
      </c>
      <c r="E11" s="268">
        <f>0</f>
        <v>0</v>
      </c>
      <c r="F11" s="268">
        <f>0</f>
        <v>0</v>
      </c>
      <c r="G11" s="268">
        <f t="shared" si="0"/>
        <v>0</v>
      </c>
      <c r="H11" s="268">
        <f t="shared" si="1"/>
        <v>6</v>
      </c>
      <c r="I11" s="268">
        <f t="shared" si="1"/>
        <v>4</v>
      </c>
      <c r="J11" s="268">
        <f t="shared" si="2"/>
        <v>10</v>
      </c>
      <c r="L11" s="270"/>
    </row>
    <row r="12" spans="1:12" ht="45" x14ac:dyDescent="0.25">
      <c r="A12" s="265" t="s">
        <v>143</v>
      </c>
      <c r="B12" s="266">
        <v>2</v>
      </c>
      <c r="C12" s="266">
        <v>1</v>
      </c>
      <c r="D12" s="266">
        <f t="shared" si="3"/>
        <v>3</v>
      </c>
      <c r="E12" s="266">
        <f>0</f>
        <v>0</v>
      </c>
      <c r="F12" s="266">
        <f>0</f>
        <v>0</v>
      </c>
      <c r="G12" s="266">
        <f t="shared" si="0"/>
        <v>0</v>
      </c>
      <c r="H12" s="266">
        <f t="shared" si="1"/>
        <v>2</v>
      </c>
      <c r="I12" s="266">
        <f t="shared" si="1"/>
        <v>1</v>
      </c>
      <c r="J12" s="266">
        <f t="shared" si="2"/>
        <v>3</v>
      </c>
      <c r="L12" s="270"/>
    </row>
    <row r="13" spans="1:12" ht="22.5" x14ac:dyDescent="0.25">
      <c r="A13" s="267" t="s">
        <v>151</v>
      </c>
      <c r="B13" s="268">
        <f>0</f>
        <v>0</v>
      </c>
      <c r="C13" s="268">
        <f>0</f>
        <v>0</v>
      </c>
      <c r="D13" s="269">
        <f t="shared" si="3"/>
        <v>0</v>
      </c>
      <c r="E13" s="268">
        <f>0</f>
        <v>0</v>
      </c>
      <c r="F13" s="268">
        <f>0</f>
        <v>0</v>
      </c>
      <c r="G13" s="268">
        <f t="shared" si="0"/>
        <v>0</v>
      </c>
      <c r="H13" s="268">
        <f t="shared" si="1"/>
        <v>0</v>
      </c>
      <c r="I13" s="268">
        <f t="shared" si="1"/>
        <v>0</v>
      </c>
      <c r="J13" s="268">
        <f t="shared" si="2"/>
        <v>0</v>
      </c>
      <c r="L13" s="270"/>
    </row>
    <row r="14" spans="1:12" ht="15.75" customHeight="1" x14ac:dyDescent="0.25">
      <c r="A14" s="265" t="s">
        <v>144</v>
      </c>
      <c r="B14" s="266">
        <v>10</v>
      </c>
      <c r="C14" s="266">
        <v>12</v>
      </c>
      <c r="D14" s="266">
        <f t="shared" si="3"/>
        <v>22</v>
      </c>
      <c r="E14" s="266">
        <f>0</f>
        <v>0</v>
      </c>
      <c r="F14" s="266">
        <f>0</f>
        <v>0</v>
      </c>
      <c r="G14" s="266">
        <f t="shared" si="0"/>
        <v>0</v>
      </c>
      <c r="H14" s="266">
        <f t="shared" si="1"/>
        <v>10</v>
      </c>
      <c r="I14" s="266">
        <f t="shared" si="1"/>
        <v>12</v>
      </c>
      <c r="J14" s="266">
        <f t="shared" si="2"/>
        <v>22</v>
      </c>
      <c r="L14" s="270"/>
    </row>
    <row r="15" spans="1:12" ht="22.5" x14ac:dyDescent="0.25">
      <c r="A15" s="267" t="s">
        <v>118</v>
      </c>
      <c r="B15" s="268">
        <v>4140</v>
      </c>
      <c r="C15" s="268">
        <v>3142</v>
      </c>
      <c r="D15" s="269">
        <f t="shared" si="3"/>
        <v>7282</v>
      </c>
      <c r="E15" s="268">
        <v>46</v>
      </c>
      <c r="F15" s="268">
        <v>52</v>
      </c>
      <c r="G15" s="268">
        <f t="shared" si="0"/>
        <v>98</v>
      </c>
      <c r="H15" s="268">
        <f t="shared" si="1"/>
        <v>4186</v>
      </c>
      <c r="I15" s="268">
        <f t="shared" si="1"/>
        <v>3194</v>
      </c>
      <c r="J15" s="268">
        <f t="shared" si="2"/>
        <v>7380</v>
      </c>
      <c r="L15" s="270"/>
    </row>
    <row r="16" spans="1:12" ht="22.5" x14ac:dyDescent="0.25">
      <c r="A16" s="265" t="s">
        <v>119</v>
      </c>
      <c r="B16" s="266">
        <v>775</v>
      </c>
      <c r="C16" s="266">
        <v>1206</v>
      </c>
      <c r="D16" s="266">
        <f t="shared" si="3"/>
        <v>1981</v>
      </c>
      <c r="E16" s="266">
        <f>0</f>
        <v>0</v>
      </c>
      <c r="F16" s="266">
        <f>0</f>
        <v>0</v>
      </c>
      <c r="G16" s="266">
        <f t="shared" si="0"/>
        <v>0</v>
      </c>
      <c r="H16" s="266">
        <f t="shared" si="1"/>
        <v>775</v>
      </c>
      <c r="I16" s="266">
        <f t="shared" si="1"/>
        <v>1206</v>
      </c>
      <c r="J16" s="266">
        <f t="shared" si="2"/>
        <v>1981</v>
      </c>
      <c r="L16" s="270"/>
    </row>
    <row r="17" spans="1:12" ht="45" x14ac:dyDescent="0.25">
      <c r="A17" s="267" t="s">
        <v>120</v>
      </c>
      <c r="B17" s="268">
        <v>3313</v>
      </c>
      <c r="C17" s="268">
        <v>3354</v>
      </c>
      <c r="D17" s="269">
        <f t="shared" si="3"/>
        <v>6667</v>
      </c>
      <c r="E17" s="268">
        <f>0</f>
        <v>0</v>
      </c>
      <c r="F17" s="268">
        <f>0</f>
        <v>0</v>
      </c>
      <c r="G17" s="268">
        <f t="shared" si="0"/>
        <v>0</v>
      </c>
      <c r="H17" s="268">
        <f t="shared" si="1"/>
        <v>3313</v>
      </c>
      <c r="I17" s="268">
        <f t="shared" si="1"/>
        <v>3354</v>
      </c>
      <c r="J17" s="268">
        <f t="shared" si="2"/>
        <v>6667</v>
      </c>
      <c r="L17" s="270"/>
    </row>
    <row r="18" spans="1:12" ht="19.899999999999999" customHeight="1" x14ac:dyDescent="0.25">
      <c r="A18" s="265" t="s">
        <v>152</v>
      </c>
      <c r="B18" s="266">
        <f>0</f>
        <v>0</v>
      </c>
      <c r="C18" s="266">
        <f>0</f>
        <v>0</v>
      </c>
      <c r="D18" s="266">
        <f t="shared" si="3"/>
        <v>0</v>
      </c>
      <c r="E18" s="266">
        <f>0</f>
        <v>0</v>
      </c>
      <c r="F18" s="266">
        <f>0</f>
        <v>0</v>
      </c>
      <c r="G18" s="266">
        <f t="shared" si="0"/>
        <v>0</v>
      </c>
      <c r="H18" s="266">
        <f t="shared" si="1"/>
        <v>0</v>
      </c>
      <c r="I18" s="266">
        <f t="shared" si="1"/>
        <v>0</v>
      </c>
      <c r="J18" s="266">
        <f t="shared" si="2"/>
        <v>0</v>
      </c>
      <c r="L18" s="270"/>
    </row>
    <row r="19" spans="1:12" ht="22.5" x14ac:dyDescent="0.25">
      <c r="A19" s="267" t="s">
        <v>145</v>
      </c>
      <c r="B19" s="268">
        <f>0</f>
        <v>0</v>
      </c>
      <c r="C19" s="268">
        <f>0</f>
        <v>0</v>
      </c>
      <c r="D19" s="269">
        <f t="shared" si="3"/>
        <v>0</v>
      </c>
      <c r="E19" s="268">
        <v>53963</v>
      </c>
      <c r="F19" s="268">
        <v>6068</v>
      </c>
      <c r="G19" s="268">
        <f t="shared" si="0"/>
        <v>60031</v>
      </c>
      <c r="H19" s="268">
        <f t="shared" si="1"/>
        <v>53963</v>
      </c>
      <c r="I19" s="268">
        <f t="shared" si="1"/>
        <v>6068</v>
      </c>
      <c r="J19" s="268">
        <f t="shared" si="2"/>
        <v>60031</v>
      </c>
      <c r="L19" s="270"/>
    </row>
    <row r="20" spans="1:12" ht="19.899999999999999" customHeight="1" x14ac:dyDescent="0.25">
      <c r="A20" s="265" t="s">
        <v>146</v>
      </c>
      <c r="B20" s="266">
        <v>421</v>
      </c>
      <c r="C20" s="266">
        <v>496</v>
      </c>
      <c r="D20" s="266">
        <f t="shared" si="3"/>
        <v>917</v>
      </c>
      <c r="E20" s="266">
        <v>4</v>
      </c>
      <c r="F20" s="266">
        <v>2</v>
      </c>
      <c r="G20" s="266">
        <f t="shared" si="0"/>
        <v>6</v>
      </c>
      <c r="H20" s="266">
        <f t="shared" si="1"/>
        <v>425</v>
      </c>
      <c r="I20" s="266">
        <f t="shared" si="1"/>
        <v>498</v>
      </c>
      <c r="J20" s="266">
        <f t="shared" si="2"/>
        <v>923</v>
      </c>
      <c r="L20" s="270"/>
    </row>
    <row r="21" spans="1:12" ht="22.5" x14ac:dyDescent="0.25">
      <c r="A21" s="267" t="s">
        <v>147</v>
      </c>
      <c r="B21" s="268">
        <v>253</v>
      </c>
      <c r="C21" s="268">
        <v>72</v>
      </c>
      <c r="D21" s="269">
        <f t="shared" si="3"/>
        <v>325</v>
      </c>
      <c r="E21" s="268">
        <v>13</v>
      </c>
      <c r="F21" s="268">
        <v>3</v>
      </c>
      <c r="G21" s="268">
        <f t="shared" si="0"/>
        <v>16</v>
      </c>
      <c r="H21" s="268">
        <f t="shared" si="1"/>
        <v>266</v>
      </c>
      <c r="I21" s="268">
        <f t="shared" si="1"/>
        <v>75</v>
      </c>
      <c r="J21" s="268">
        <f t="shared" si="2"/>
        <v>341</v>
      </c>
    </row>
    <row r="22" spans="1:12" ht="22.5" x14ac:dyDescent="0.25">
      <c r="A22" s="265" t="s">
        <v>56</v>
      </c>
      <c r="B22" s="266">
        <f>0</f>
        <v>0</v>
      </c>
      <c r="C22" s="266">
        <v>18</v>
      </c>
      <c r="D22" s="266">
        <f t="shared" si="3"/>
        <v>18</v>
      </c>
      <c r="E22" s="266">
        <f>0</f>
        <v>0</v>
      </c>
      <c r="F22" s="266">
        <f>0</f>
        <v>0</v>
      </c>
      <c r="G22" s="266">
        <f t="shared" si="0"/>
        <v>0</v>
      </c>
      <c r="H22" s="266">
        <f t="shared" si="1"/>
        <v>0</v>
      </c>
      <c r="I22" s="266">
        <f t="shared" si="1"/>
        <v>18</v>
      </c>
      <c r="J22" s="266">
        <f t="shared" si="2"/>
        <v>18</v>
      </c>
      <c r="L22" s="270"/>
    </row>
    <row r="23" spans="1:12" ht="22.5" x14ac:dyDescent="0.25">
      <c r="A23" s="267" t="s">
        <v>148</v>
      </c>
      <c r="B23" s="268">
        <v>7</v>
      </c>
      <c r="C23" s="268">
        <v>9</v>
      </c>
      <c r="D23" s="269">
        <f t="shared" si="3"/>
        <v>16</v>
      </c>
      <c r="E23" s="268">
        <f>0</f>
        <v>0</v>
      </c>
      <c r="F23" s="268">
        <f>0</f>
        <v>0</v>
      </c>
      <c r="G23" s="268">
        <f t="shared" si="0"/>
        <v>0</v>
      </c>
      <c r="H23" s="268">
        <f t="shared" si="1"/>
        <v>7</v>
      </c>
      <c r="I23" s="268">
        <f t="shared" si="1"/>
        <v>9</v>
      </c>
      <c r="J23" s="268">
        <f t="shared" si="2"/>
        <v>16</v>
      </c>
      <c r="L23" s="270"/>
    </row>
    <row r="24" spans="1:12" ht="45" x14ac:dyDescent="0.25">
      <c r="A24" s="265" t="s">
        <v>57</v>
      </c>
      <c r="B24" s="266">
        <v>2021</v>
      </c>
      <c r="C24" s="266">
        <v>740</v>
      </c>
      <c r="D24" s="266">
        <f t="shared" si="3"/>
        <v>2761</v>
      </c>
      <c r="E24" s="266">
        <v>10</v>
      </c>
      <c r="F24" s="266">
        <v>4</v>
      </c>
      <c r="G24" s="266">
        <f t="shared" si="0"/>
        <v>14</v>
      </c>
      <c r="H24" s="266">
        <f t="shared" ref="H24:I38" si="4">B24+E24</f>
        <v>2031</v>
      </c>
      <c r="I24" s="266">
        <f t="shared" si="4"/>
        <v>744</v>
      </c>
      <c r="J24" s="266">
        <f t="shared" si="2"/>
        <v>2775</v>
      </c>
      <c r="L24" s="270"/>
    </row>
    <row r="25" spans="1:12" ht="22.5" x14ac:dyDescent="0.25">
      <c r="A25" s="267" t="s">
        <v>149</v>
      </c>
      <c r="B25" s="268">
        <v>6927</v>
      </c>
      <c r="C25" s="268">
        <v>7140</v>
      </c>
      <c r="D25" s="269">
        <f t="shared" si="3"/>
        <v>14067</v>
      </c>
      <c r="E25" s="268">
        <v>14</v>
      </c>
      <c r="F25" s="268">
        <v>10</v>
      </c>
      <c r="G25" s="268">
        <f t="shared" si="0"/>
        <v>24</v>
      </c>
      <c r="H25" s="268">
        <f t="shared" si="4"/>
        <v>6941</v>
      </c>
      <c r="I25" s="268">
        <f t="shared" si="4"/>
        <v>7150</v>
      </c>
      <c r="J25" s="268">
        <f t="shared" si="2"/>
        <v>14091</v>
      </c>
      <c r="L25" s="270"/>
    </row>
    <row r="26" spans="1:12" ht="22.5" x14ac:dyDescent="0.25">
      <c r="A26" s="265" t="s">
        <v>58</v>
      </c>
      <c r="B26" s="266">
        <f>0</f>
        <v>0</v>
      </c>
      <c r="C26" s="266">
        <f>0</f>
        <v>0</v>
      </c>
      <c r="D26" s="266">
        <f t="shared" si="3"/>
        <v>0</v>
      </c>
      <c r="E26" s="266">
        <v>36</v>
      </c>
      <c r="F26" s="266">
        <v>11</v>
      </c>
      <c r="G26" s="266">
        <f t="shared" si="0"/>
        <v>47</v>
      </c>
      <c r="H26" s="266">
        <f t="shared" si="4"/>
        <v>36</v>
      </c>
      <c r="I26" s="266">
        <f t="shared" si="4"/>
        <v>11</v>
      </c>
      <c r="J26" s="266">
        <f t="shared" si="2"/>
        <v>47</v>
      </c>
      <c r="L26" s="270"/>
    </row>
    <row r="27" spans="1:12" ht="22.5" x14ac:dyDescent="0.25">
      <c r="A27" s="267" t="s">
        <v>59</v>
      </c>
      <c r="B27" s="268">
        <v>1580</v>
      </c>
      <c r="C27" s="268">
        <v>1393</v>
      </c>
      <c r="D27" s="269">
        <f t="shared" si="3"/>
        <v>2973</v>
      </c>
      <c r="E27" s="268">
        <v>10</v>
      </c>
      <c r="F27" s="268">
        <v>2</v>
      </c>
      <c r="G27" s="268">
        <f t="shared" si="0"/>
        <v>12</v>
      </c>
      <c r="H27" s="268">
        <f t="shared" si="4"/>
        <v>1590</v>
      </c>
      <c r="I27" s="268">
        <f t="shared" si="4"/>
        <v>1395</v>
      </c>
      <c r="J27" s="268">
        <f t="shared" si="2"/>
        <v>2985</v>
      </c>
      <c r="L27" s="270"/>
    </row>
    <row r="28" spans="1:12" ht="19.899999999999999" customHeight="1" x14ac:dyDescent="0.25">
      <c r="A28" s="265" t="s">
        <v>60</v>
      </c>
      <c r="B28" s="266">
        <v>422</v>
      </c>
      <c r="C28" s="266">
        <v>503</v>
      </c>
      <c r="D28" s="266">
        <f t="shared" si="3"/>
        <v>925</v>
      </c>
      <c r="E28" s="266">
        <f>0</f>
        <v>0</v>
      </c>
      <c r="F28" s="266">
        <f>0</f>
        <v>0</v>
      </c>
      <c r="G28" s="266">
        <f t="shared" si="0"/>
        <v>0</v>
      </c>
      <c r="H28" s="266">
        <f t="shared" si="4"/>
        <v>422</v>
      </c>
      <c r="I28" s="266">
        <f t="shared" si="4"/>
        <v>503</v>
      </c>
      <c r="J28" s="266">
        <f t="shared" si="2"/>
        <v>925</v>
      </c>
      <c r="L28" s="270"/>
    </row>
    <row r="29" spans="1:12" ht="22.5" x14ac:dyDescent="0.25">
      <c r="A29" s="267" t="s">
        <v>153</v>
      </c>
      <c r="B29" s="268">
        <f>0</f>
        <v>0</v>
      </c>
      <c r="C29" s="268">
        <f>0</f>
        <v>0</v>
      </c>
      <c r="D29" s="269">
        <f t="shared" si="3"/>
        <v>0</v>
      </c>
      <c r="E29" s="268">
        <v>120</v>
      </c>
      <c r="F29" s="268">
        <v>83</v>
      </c>
      <c r="G29" s="268">
        <f t="shared" si="0"/>
        <v>203</v>
      </c>
      <c r="H29" s="268">
        <f t="shared" si="4"/>
        <v>120</v>
      </c>
      <c r="I29" s="268">
        <f t="shared" si="4"/>
        <v>83</v>
      </c>
      <c r="J29" s="268">
        <f t="shared" si="2"/>
        <v>203</v>
      </c>
      <c r="L29" s="270"/>
    </row>
    <row r="30" spans="1:12" ht="22.5" x14ac:dyDescent="0.25">
      <c r="A30" s="265" t="s">
        <v>61</v>
      </c>
      <c r="B30" s="266">
        <v>1643</v>
      </c>
      <c r="C30" s="266">
        <v>411</v>
      </c>
      <c r="D30" s="266">
        <f t="shared" si="3"/>
        <v>2054</v>
      </c>
      <c r="E30" s="266">
        <v>533</v>
      </c>
      <c r="F30" s="266">
        <v>29</v>
      </c>
      <c r="G30" s="266">
        <f t="shared" si="0"/>
        <v>562</v>
      </c>
      <c r="H30" s="266">
        <f t="shared" si="4"/>
        <v>2176</v>
      </c>
      <c r="I30" s="266">
        <f t="shared" si="4"/>
        <v>440</v>
      </c>
      <c r="J30" s="266">
        <f t="shared" si="2"/>
        <v>2616</v>
      </c>
      <c r="L30" s="270"/>
    </row>
    <row r="31" spans="1:12" ht="22.5" x14ac:dyDescent="0.25">
      <c r="A31" s="267" t="s">
        <v>117</v>
      </c>
      <c r="B31" s="268">
        <f>0</f>
        <v>0</v>
      </c>
      <c r="C31" s="268">
        <f>0</f>
        <v>0</v>
      </c>
      <c r="D31" s="269">
        <f t="shared" si="3"/>
        <v>0</v>
      </c>
      <c r="E31" s="268">
        <f>0</f>
        <v>0</v>
      </c>
      <c r="F31" s="268">
        <f>0</f>
        <v>0</v>
      </c>
      <c r="G31" s="268">
        <f t="shared" si="0"/>
        <v>0</v>
      </c>
      <c r="H31" s="268">
        <f t="shared" si="4"/>
        <v>0</v>
      </c>
      <c r="I31" s="268">
        <f t="shared" si="4"/>
        <v>0</v>
      </c>
      <c r="J31" s="268">
        <f t="shared" si="2"/>
        <v>0</v>
      </c>
      <c r="L31" s="270"/>
    </row>
    <row r="32" spans="1:12" ht="22.5" x14ac:dyDescent="0.25">
      <c r="A32" s="265" t="s">
        <v>150</v>
      </c>
      <c r="B32" s="266">
        <v>2</v>
      </c>
      <c r="C32" s="266">
        <f>0</f>
        <v>0</v>
      </c>
      <c r="D32" s="266">
        <f t="shared" si="3"/>
        <v>2</v>
      </c>
      <c r="E32" s="266">
        <f>0</f>
        <v>0</v>
      </c>
      <c r="F32" s="266">
        <f>0</f>
        <v>0</v>
      </c>
      <c r="G32" s="266">
        <f t="shared" si="0"/>
        <v>0</v>
      </c>
      <c r="H32" s="266">
        <f t="shared" si="4"/>
        <v>2</v>
      </c>
      <c r="I32" s="266">
        <f t="shared" si="4"/>
        <v>0</v>
      </c>
      <c r="J32" s="266">
        <f t="shared" si="2"/>
        <v>2</v>
      </c>
      <c r="L32" s="270"/>
    </row>
    <row r="33" spans="1:12" ht="22.5" x14ac:dyDescent="0.25">
      <c r="A33" s="267" t="s">
        <v>121</v>
      </c>
      <c r="B33" s="268">
        <f>0</f>
        <v>0</v>
      </c>
      <c r="C33" s="268">
        <f>0</f>
        <v>0</v>
      </c>
      <c r="D33" s="269">
        <f t="shared" si="3"/>
        <v>0</v>
      </c>
      <c r="E33" s="268">
        <f>0</f>
        <v>0</v>
      </c>
      <c r="F33" s="268">
        <f>0</f>
        <v>0</v>
      </c>
      <c r="G33" s="268">
        <f t="shared" si="0"/>
        <v>0</v>
      </c>
      <c r="H33" s="268">
        <f t="shared" si="4"/>
        <v>0</v>
      </c>
      <c r="I33" s="268">
        <f t="shared" si="4"/>
        <v>0</v>
      </c>
      <c r="J33" s="268">
        <f t="shared" si="2"/>
        <v>0</v>
      </c>
      <c r="L33" s="270"/>
    </row>
    <row r="34" spans="1:12" ht="22.5" x14ac:dyDescent="0.25">
      <c r="A34" s="265" t="s">
        <v>62</v>
      </c>
      <c r="B34" s="266">
        <v>110</v>
      </c>
      <c r="C34" s="266">
        <v>91</v>
      </c>
      <c r="D34" s="266">
        <f t="shared" si="3"/>
        <v>201</v>
      </c>
      <c r="E34" s="266">
        <v>6</v>
      </c>
      <c r="F34" s="266">
        <v>3</v>
      </c>
      <c r="G34" s="266">
        <f t="shared" si="0"/>
        <v>9</v>
      </c>
      <c r="H34" s="266">
        <f t="shared" si="4"/>
        <v>116</v>
      </c>
      <c r="I34" s="266">
        <f t="shared" si="4"/>
        <v>94</v>
      </c>
      <c r="J34" s="266">
        <f t="shared" si="2"/>
        <v>210</v>
      </c>
      <c r="L34" s="270"/>
    </row>
    <row r="35" spans="1:12" ht="22.5" x14ac:dyDescent="0.25">
      <c r="A35" s="267" t="s">
        <v>154</v>
      </c>
      <c r="B35" s="268">
        <v>2</v>
      </c>
      <c r="C35" s="268">
        <f>0</f>
        <v>0</v>
      </c>
      <c r="D35" s="269">
        <f t="shared" si="3"/>
        <v>2</v>
      </c>
      <c r="E35" s="268">
        <f>0</f>
        <v>0</v>
      </c>
      <c r="F35" s="268">
        <f>0</f>
        <v>0</v>
      </c>
      <c r="G35" s="268">
        <f t="shared" si="0"/>
        <v>0</v>
      </c>
      <c r="H35" s="268">
        <f t="shared" si="4"/>
        <v>2</v>
      </c>
      <c r="I35" s="268">
        <f t="shared" si="4"/>
        <v>0</v>
      </c>
      <c r="J35" s="268">
        <f t="shared" si="2"/>
        <v>2</v>
      </c>
      <c r="L35" s="270"/>
    </row>
    <row r="36" spans="1:12" ht="22.5" x14ac:dyDescent="0.25">
      <c r="A36" s="265" t="s">
        <v>174</v>
      </c>
      <c r="B36" s="266">
        <f>0</f>
        <v>0</v>
      </c>
      <c r="C36" s="266">
        <v>27</v>
      </c>
      <c r="D36" s="266">
        <f t="shared" si="3"/>
        <v>27</v>
      </c>
      <c r="E36" s="266">
        <f>0</f>
        <v>0</v>
      </c>
      <c r="F36" s="266">
        <f>0</f>
        <v>0</v>
      </c>
      <c r="G36" s="266">
        <f t="shared" si="0"/>
        <v>0</v>
      </c>
      <c r="H36" s="266">
        <f t="shared" si="4"/>
        <v>0</v>
      </c>
      <c r="I36" s="266">
        <f t="shared" si="4"/>
        <v>27</v>
      </c>
      <c r="J36" s="266">
        <f t="shared" si="2"/>
        <v>27</v>
      </c>
      <c r="L36" s="270"/>
    </row>
    <row r="37" spans="1:12" s="271" customFormat="1" ht="21" customHeight="1" x14ac:dyDescent="0.25">
      <c r="A37" s="267" t="s">
        <v>175</v>
      </c>
      <c r="B37" s="268">
        <v>1</v>
      </c>
      <c r="C37" s="268">
        <v>1</v>
      </c>
      <c r="D37" s="269">
        <f t="shared" si="3"/>
        <v>2</v>
      </c>
      <c r="E37" s="268">
        <f>0</f>
        <v>0</v>
      </c>
      <c r="F37" s="268">
        <f>0</f>
        <v>0</v>
      </c>
      <c r="G37" s="268">
        <f t="shared" si="0"/>
        <v>0</v>
      </c>
      <c r="H37" s="268">
        <f t="shared" si="4"/>
        <v>1</v>
      </c>
      <c r="I37" s="268">
        <f t="shared" si="4"/>
        <v>1</v>
      </c>
      <c r="J37" s="268">
        <f t="shared" si="2"/>
        <v>2</v>
      </c>
      <c r="L37" s="270"/>
    </row>
    <row r="38" spans="1:12" ht="19.899999999999999" customHeight="1" x14ac:dyDescent="0.25">
      <c r="A38" s="265" t="s">
        <v>300</v>
      </c>
      <c r="B38" s="266">
        <v>3</v>
      </c>
      <c r="C38" s="266">
        <v>3</v>
      </c>
      <c r="D38" s="266">
        <f t="shared" si="3"/>
        <v>6</v>
      </c>
      <c r="E38" s="266">
        <v>1</v>
      </c>
      <c r="F38" s="266">
        <f>0</f>
        <v>0</v>
      </c>
      <c r="G38" s="266">
        <f t="shared" si="0"/>
        <v>1</v>
      </c>
      <c r="H38" s="266">
        <f t="shared" si="4"/>
        <v>4</v>
      </c>
      <c r="I38" s="266">
        <f t="shared" si="4"/>
        <v>3</v>
      </c>
      <c r="J38" s="266">
        <f t="shared" si="2"/>
        <v>7</v>
      </c>
      <c r="L38" s="270"/>
    </row>
    <row r="39" spans="1:12" ht="19.899999999999999" customHeight="1" x14ac:dyDescent="0.25">
      <c r="A39" s="267" t="s">
        <v>317</v>
      </c>
      <c r="B39" s="268">
        <f>0</f>
        <v>0</v>
      </c>
      <c r="C39" s="268">
        <v>18</v>
      </c>
      <c r="D39" s="269">
        <f t="shared" ref="D39:D44" si="5">B39+C39</f>
        <v>18</v>
      </c>
      <c r="E39" s="268">
        <f>0</f>
        <v>0</v>
      </c>
      <c r="F39" s="268">
        <f>0</f>
        <v>0</v>
      </c>
      <c r="G39" s="268">
        <f t="shared" ref="G39:G44" si="6">E39+F39</f>
        <v>0</v>
      </c>
      <c r="H39" s="268">
        <f t="shared" ref="H39:H40" si="7">B39+E39</f>
        <v>0</v>
      </c>
      <c r="I39" s="268">
        <f t="shared" ref="I39:I40" si="8">C39+F39</f>
        <v>18</v>
      </c>
      <c r="J39" s="268">
        <f t="shared" ref="J39:J40" si="9">H39+I39</f>
        <v>18</v>
      </c>
      <c r="L39" s="270"/>
    </row>
    <row r="40" spans="1:12" ht="19.899999999999999" customHeight="1" x14ac:dyDescent="0.25">
      <c r="A40" s="265" t="s">
        <v>318</v>
      </c>
      <c r="B40" s="266">
        <v>110</v>
      </c>
      <c r="C40" s="266">
        <v>91</v>
      </c>
      <c r="D40" s="266">
        <f t="shared" si="5"/>
        <v>201</v>
      </c>
      <c r="E40" s="266">
        <v>6</v>
      </c>
      <c r="F40" s="266">
        <v>3</v>
      </c>
      <c r="G40" s="266">
        <f t="shared" si="6"/>
        <v>9</v>
      </c>
      <c r="H40" s="266">
        <f t="shared" si="7"/>
        <v>116</v>
      </c>
      <c r="I40" s="266">
        <f t="shared" si="8"/>
        <v>94</v>
      </c>
      <c r="J40" s="266">
        <f t="shared" si="9"/>
        <v>210</v>
      </c>
      <c r="L40" s="270"/>
    </row>
    <row r="41" spans="1:12" ht="22.5" x14ac:dyDescent="0.25">
      <c r="A41" s="267" t="s">
        <v>319</v>
      </c>
      <c r="B41" s="268">
        <v>39</v>
      </c>
      <c r="C41" s="268">
        <v>19</v>
      </c>
      <c r="D41" s="269">
        <f t="shared" si="5"/>
        <v>58</v>
      </c>
      <c r="E41" s="268">
        <v>2</v>
      </c>
      <c r="F41" s="268">
        <v>2</v>
      </c>
      <c r="G41" s="268">
        <f t="shared" si="6"/>
        <v>4</v>
      </c>
      <c r="H41" s="268">
        <f t="shared" ref="H41:H44" si="10">B41+E41</f>
        <v>41</v>
      </c>
      <c r="I41" s="268">
        <f t="shared" ref="I41:I44" si="11">C41+F41</f>
        <v>21</v>
      </c>
      <c r="J41" s="268">
        <f t="shared" ref="J41:J44" si="12">H41+I41</f>
        <v>62</v>
      </c>
      <c r="L41" s="270"/>
    </row>
    <row r="42" spans="1:12" ht="45" x14ac:dyDescent="0.25">
      <c r="A42" s="265" t="s">
        <v>320</v>
      </c>
      <c r="B42" s="266">
        <f>0</f>
        <v>0</v>
      </c>
      <c r="C42" s="266">
        <v>27</v>
      </c>
      <c r="D42" s="266">
        <f t="shared" si="5"/>
        <v>27</v>
      </c>
      <c r="E42" s="266">
        <f>0</f>
        <v>0</v>
      </c>
      <c r="F42" s="266">
        <f>0</f>
        <v>0</v>
      </c>
      <c r="G42" s="266">
        <f t="shared" si="6"/>
        <v>0</v>
      </c>
      <c r="H42" s="266">
        <f t="shared" si="10"/>
        <v>0</v>
      </c>
      <c r="I42" s="266">
        <f t="shared" si="11"/>
        <v>27</v>
      </c>
      <c r="J42" s="266">
        <f t="shared" si="12"/>
        <v>27</v>
      </c>
      <c r="L42" s="270"/>
    </row>
    <row r="43" spans="1:12" ht="67.5" x14ac:dyDescent="0.25">
      <c r="A43" s="267" t="s">
        <v>321</v>
      </c>
      <c r="B43" s="268">
        <v>3</v>
      </c>
      <c r="C43" s="268">
        <v>3</v>
      </c>
      <c r="D43" s="269">
        <f t="shared" si="5"/>
        <v>6</v>
      </c>
      <c r="E43" s="268">
        <v>1</v>
      </c>
      <c r="F43" s="268">
        <f>0</f>
        <v>0</v>
      </c>
      <c r="G43" s="268">
        <f t="shared" si="6"/>
        <v>1</v>
      </c>
      <c r="H43" s="268">
        <f t="shared" si="10"/>
        <v>4</v>
      </c>
      <c r="I43" s="268">
        <f t="shared" si="11"/>
        <v>3</v>
      </c>
      <c r="J43" s="268">
        <f t="shared" si="12"/>
        <v>7</v>
      </c>
      <c r="L43" s="270"/>
    </row>
    <row r="44" spans="1:12" ht="22.5" x14ac:dyDescent="0.25">
      <c r="A44" s="265" t="s">
        <v>31</v>
      </c>
      <c r="B44" s="266">
        <v>7</v>
      </c>
      <c r="C44" s="266">
        <v>6</v>
      </c>
      <c r="D44" s="266">
        <f t="shared" si="5"/>
        <v>13</v>
      </c>
      <c r="E44" s="266">
        <v>20260</v>
      </c>
      <c r="F44" s="266">
        <v>406</v>
      </c>
      <c r="G44" s="266">
        <f t="shared" si="6"/>
        <v>20666</v>
      </c>
      <c r="H44" s="266">
        <f t="shared" si="10"/>
        <v>20267</v>
      </c>
      <c r="I44" s="266">
        <f t="shared" si="11"/>
        <v>412</v>
      </c>
      <c r="J44" s="266">
        <f t="shared" si="12"/>
        <v>20679</v>
      </c>
      <c r="L44" s="270"/>
    </row>
    <row r="45" spans="1:12" ht="22.5" x14ac:dyDescent="0.25">
      <c r="A45" s="267" t="s">
        <v>47</v>
      </c>
      <c r="B45" s="268">
        <f>0</f>
        <v>0</v>
      </c>
      <c r="C45" s="268">
        <f>0</f>
        <v>0</v>
      </c>
      <c r="D45" s="269">
        <f t="shared" ref="D45" si="13">B45+C45</f>
        <v>0</v>
      </c>
      <c r="E45" s="268">
        <v>4</v>
      </c>
      <c r="F45" s="268">
        <f>0</f>
        <v>0</v>
      </c>
      <c r="G45" s="268">
        <f t="shared" ref="G45" si="14">E45+F45</f>
        <v>4</v>
      </c>
      <c r="H45" s="268">
        <f t="shared" ref="H45" si="15">B45+E45</f>
        <v>4</v>
      </c>
      <c r="I45" s="268">
        <f t="shared" ref="I45" si="16">C45+F45</f>
        <v>0</v>
      </c>
      <c r="J45" s="268">
        <f t="shared" ref="J45" si="17">H45+I45</f>
        <v>4</v>
      </c>
      <c r="L45" s="270"/>
    </row>
    <row r="46" spans="1:12" ht="22.5" x14ac:dyDescent="0.25">
      <c r="A46" s="47" t="s">
        <v>37</v>
      </c>
      <c r="B46" s="25">
        <f>SUM(B8:B45)</f>
        <v>48102</v>
      </c>
      <c r="C46" s="25">
        <f t="shared" ref="C46:J46" si="18">SUM(C8:C45)</f>
        <v>43095</v>
      </c>
      <c r="D46" s="25">
        <f t="shared" si="18"/>
        <v>91197</v>
      </c>
      <c r="E46" s="25">
        <f t="shared" si="18"/>
        <v>75405</v>
      </c>
      <c r="F46" s="25">
        <f t="shared" si="18"/>
        <v>6951</v>
      </c>
      <c r="G46" s="25">
        <f t="shared" si="18"/>
        <v>82356</v>
      </c>
      <c r="H46" s="25">
        <f t="shared" si="18"/>
        <v>123507</v>
      </c>
      <c r="I46" s="25">
        <f t="shared" si="18"/>
        <v>50046</v>
      </c>
      <c r="J46" s="25">
        <f t="shared" si="18"/>
        <v>173553</v>
      </c>
    </row>
    <row r="47" spans="1:12" ht="18" x14ac:dyDescent="0.45">
      <c r="A47" s="272" t="s">
        <v>155</v>
      </c>
      <c r="B47" s="270"/>
      <c r="C47" s="270"/>
      <c r="D47" s="270"/>
      <c r="E47" s="270"/>
      <c r="F47" s="270"/>
      <c r="G47" s="270"/>
      <c r="H47" s="270"/>
      <c r="I47" s="270"/>
      <c r="J47" s="270"/>
    </row>
    <row r="48" spans="1:12" ht="18" x14ac:dyDescent="0.45">
      <c r="A48" s="273" t="s">
        <v>41</v>
      </c>
      <c r="B48" s="270"/>
      <c r="C48" s="270"/>
      <c r="D48" s="270"/>
      <c r="E48" s="270"/>
      <c r="F48" s="270"/>
      <c r="G48" s="270"/>
      <c r="H48" s="270"/>
      <c r="I48" s="270"/>
      <c r="J48" s="270"/>
    </row>
    <row r="49" spans="1:10" ht="18" x14ac:dyDescent="0.25">
      <c r="A49" s="274" t="s">
        <v>156</v>
      </c>
    </row>
    <row r="50" spans="1:10" ht="18" x14ac:dyDescent="0.45">
      <c r="A50" s="204" t="s">
        <v>323</v>
      </c>
      <c r="B50" s="275"/>
      <c r="C50" s="275"/>
      <c r="D50" s="275"/>
      <c r="E50" s="275"/>
      <c r="F50" s="275"/>
      <c r="G50" s="275"/>
      <c r="H50" s="275"/>
      <c r="I50" s="275"/>
      <c r="J50" s="276"/>
    </row>
  </sheetData>
  <mergeCells count="8">
    <mergeCell ref="H1:J2"/>
    <mergeCell ref="H3:J3"/>
    <mergeCell ref="A4:J4"/>
    <mergeCell ref="B5:J5"/>
    <mergeCell ref="A6:A7"/>
    <mergeCell ref="B6:D6"/>
    <mergeCell ref="E6:G6"/>
    <mergeCell ref="H6:J6"/>
  </mergeCells>
  <pageMargins left="0.7" right="0.7" top="0.75" bottom="0.75" header="0.3" footer="0.3"/>
  <pageSetup paperSize="9" scale="38" orientation="portrait" horizontalDpi="300" verticalDpi="3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FD5FB-073E-48F3-9F73-78BFDA690A9B}">
  <sheetPr>
    <tabColor rgb="FF002060"/>
  </sheetPr>
  <dimension ref="A1:AD40"/>
  <sheetViews>
    <sheetView showGridLines="0" rightToLeft="1" view="pageBreakPreview" zoomScale="90" zoomScaleNormal="90" zoomScaleSheetLayoutView="90" workbookViewId="0">
      <selection activeCell="B25" sqref="B25"/>
    </sheetView>
  </sheetViews>
  <sheetFormatPr defaultColWidth="8.85546875" defaultRowHeight="15" x14ac:dyDescent="0.25"/>
  <cols>
    <col min="1" max="1" width="44.42578125" style="213" customWidth="1"/>
    <col min="2" max="4" width="20" style="213" customWidth="1"/>
    <col min="5" max="5" width="9.42578125" style="213" bestFit="1" customWidth="1"/>
    <col min="6" max="16384" width="8.85546875" style="213"/>
  </cols>
  <sheetData>
    <row r="1" spans="1:30" ht="15" customHeight="1" x14ac:dyDescent="0.25">
      <c r="B1" s="376" t="s">
        <v>314</v>
      </c>
      <c r="C1" s="376"/>
      <c r="D1" s="376"/>
      <c r="N1" s="214"/>
      <c r="O1" s="214"/>
    </row>
    <row r="2" spans="1:30" ht="25.5" customHeight="1" x14ac:dyDescent="0.25">
      <c r="B2" s="376"/>
      <c r="C2" s="376"/>
      <c r="D2" s="376"/>
      <c r="N2" s="214"/>
      <c r="O2" s="214"/>
    </row>
    <row r="3" spans="1:30" s="215" customFormat="1" x14ac:dyDescent="0.25">
      <c r="H3" s="377"/>
      <c r="I3" s="377"/>
      <c r="J3" s="377"/>
      <c r="K3" s="213"/>
      <c r="L3" s="213"/>
      <c r="M3" s="213"/>
      <c r="N3" s="213"/>
      <c r="O3" s="213"/>
      <c r="P3" s="213"/>
      <c r="Q3" s="213"/>
      <c r="R3" s="213"/>
      <c r="S3" s="213"/>
      <c r="T3" s="213"/>
      <c r="U3" s="213"/>
      <c r="V3" s="213"/>
      <c r="W3" s="213"/>
      <c r="X3" s="213"/>
      <c r="Y3" s="213"/>
      <c r="Z3" s="213"/>
      <c r="AA3" s="213"/>
      <c r="AB3" s="213"/>
      <c r="AC3" s="213"/>
      <c r="AD3" s="213"/>
    </row>
    <row r="4" spans="1:30" ht="22.5" x14ac:dyDescent="0.25">
      <c r="A4" s="378" t="s">
        <v>116</v>
      </c>
      <c r="B4" s="378"/>
      <c r="C4" s="378"/>
      <c r="D4" s="378"/>
    </row>
    <row r="5" spans="1:30" ht="22.5" x14ac:dyDescent="0.25">
      <c r="A5" s="216" t="s">
        <v>186</v>
      </c>
      <c r="B5" s="355" t="s">
        <v>137</v>
      </c>
      <c r="C5" s="356"/>
      <c r="D5" s="357"/>
    </row>
    <row r="6" spans="1:30" ht="17.649999999999999" customHeight="1" x14ac:dyDescent="0.25">
      <c r="A6" s="21" t="s">
        <v>63</v>
      </c>
      <c r="B6" s="21" t="s">
        <v>14</v>
      </c>
      <c r="C6" s="21" t="s">
        <v>15</v>
      </c>
      <c r="D6" s="21" t="s">
        <v>2</v>
      </c>
    </row>
    <row r="7" spans="1:30" ht="21.75" customHeight="1" x14ac:dyDescent="0.25">
      <c r="A7" s="217" t="s">
        <v>64</v>
      </c>
      <c r="B7" s="209">
        <v>1705</v>
      </c>
      <c r="C7" s="209">
        <v>2873</v>
      </c>
      <c r="D7" s="209">
        <f t="shared" ref="D7:D15" si="0">B7+C7</f>
        <v>4578</v>
      </c>
      <c r="E7" s="218"/>
      <c r="F7" s="281"/>
      <c r="G7"/>
      <c r="H7"/>
      <c r="I7"/>
    </row>
    <row r="8" spans="1:30" ht="21.75" customHeight="1" x14ac:dyDescent="0.25">
      <c r="A8" s="219" t="s">
        <v>65</v>
      </c>
      <c r="B8" s="212">
        <v>1804405</v>
      </c>
      <c r="C8" s="212">
        <v>219</v>
      </c>
      <c r="D8" s="212">
        <f t="shared" si="0"/>
        <v>1804624</v>
      </c>
      <c r="E8" s="218"/>
      <c r="F8" s="281"/>
      <c r="G8"/>
      <c r="H8"/>
      <c r="I8"/>
    </row>
    <row r="9" spans="1:30" ht="21.75" customHeight="1" x14ac:dyDescent="0.25">
      <c r="A9" s="217" t="s">
        <v>66</v>
      </c>
      <c r="B9" s="209">
        <v>840088</v>
      </c>
      <c r="C9" s="209">
        <v>1236920</v>
      </c>
      <c r="D9" s="209">
        <f t="shared" si="0"/>
        <v>2077008</v>
      </c>
      <c r="E9" s="218"/>
      <c r="F9" s="281"/>
      <c r="G9"/>
      <c r="H9"/>
      <c r="I9"/>
    </row>
    <row r="10" spans="1:30" ht="21.75" customHeight="1" x14ac:dyDescent="0.25">
      <c r="A10" s="219" t="s">
        <v>67</v>
      </c>
      <c r="B10" s="212">
        <v>53503</v>
      </c>
      <c r="C10" s="212">
        <v>2913</v>
      </c>
      <c r="D10" s="212">
        <f t="shared" si="0"/>
        <v>56416</v>
      </c>
      <c r="E10" s="218"/>
      <c r="F10" s="281"/>
      <c r="G10"/>
      <c r="H10"/>
      <c r="I10"/>
    </row>
    <row r="11" spans="1:30" ht="21.75" customHeight="1" x14ac:dyDescent="0.25">
      <c r="A11" s="217" t="s">
        <v>68</v>
      </c>
      <c r="B11" s="209">
        <v>21775</v>
      </c>
      <c r="C11" s="209">
        <v>10</v>
      </c>
      <c r="D11" s="209">
        <f t="shared" si="0"/>
        <v>21785</v>
      </c>
      <c r="E11" s="218"/>
      <c r="F11" s="281"/>
      <c r="G11"/>
      <c r="H11"/>
      <c r="I11"/>
    </row>
    <row r="12" spans="1:30" ht="21.75" customHeight="1" x14ac:dyDescent="0.25">
      <c r="A12" s="219" t="s">
        <v>69</v>
      </c>
      <c r="B12" s="212">
        <v>4217</v>
      </c>
      <c r="C12" s="212">
        <v>0</v>
      </c>
      <c r="D12" s="212">
        <f t="shared" si="0"/>
        <v>4217</v>
      </c>
      <c r="E12" s="218"/>
      <c r="F12" s="281"/>
      <c r="G12"/>
      <c r="H12"/>
      <c r="I12"/>
    </row>
    <row r="13" spans="1:30" ht="21.75" customHeight="1" x14ac:dyDescent="0.25">
      <c r="A13" s="217" t="s">
        <v>70</v>
      </c>
      <c r="B13" s="209">
        <v>683</v>
      </c>
      <c r="C13" s="209">
        <v>623</v>
      </c>
      <c r="D13" s="209">
        <f t="shared" si="0"/>
        <v>1306</v>
      </c>
      <c r="E13" s="218"/>
      <c r="F13" s="281"/>
      <c r="G13"/>
      <c r="H13"/>
      <c r="I13"/>
    </row>
    <row r="14" spans="1:30" ht="21.75" customHeight="1" x14ac:dyDescent="0.25">
      <c r="A14" s="219" t="s">
        <v>71</v>
      </c>
      <c r="B14" s="212">
        <v>501</v>
      </c>
      <c r="C14" s="212">
        <v>1079</v>
      </c>
      <c r="D14" s="212">
        <f>B14+C14</f>
        <v>1580</v>
      </c>
      <c r="E14" s="218"/>
      <c r="F14" s="281"/>
      <c r="G14"/>
      <c r="H14"/>
      <c r="I14"/>
    </row>
    <row r="15" spans="1:30" ht="19.149999999999999" customHeight="1" x14ac:dyDescent="0.25">
      <c r="A15" s="217" t="s">
        <v>72</v>
      </c>
      <c r="B15" s="209">
        <v>23</v>
      </c>
      <c r="C15" s="209">
        <v>979</v>
      </c>
      <c r="D15" s="209">
        <f t="shared" si="0"/>
        <v>1002</v>
      </c>
      <c r="E15" s="218"/>
      <c r="F15" s="281"/>
      <c r="G15"/>
      <c r="H15"/>
      <c r="I15"/>
    </row>
    <row r="16" spans="1:30" ht="19.5" customHeight="1" x14ac:dyDescent="0.25">
      <c r="A16" s="47" t="s">
        <v>30</v>
      </c>
      <c r="B16" s="23">
        <f>SUM(B7:B15)</f>
        <v>2726900</v>
      </c>
      <c r="C16" s="23">
        <f>SUM(C7:C15)</f>
        <v>1245616</v>
      </c>
      <c r="D16" s="23">
        <f>SUM(D7:D15)</f>
        <v>3972516</v>
      </c>
      <c r="E16" s="218"/>
    </row>
    <row r="17" spans="1:8" ht="18" x14ac:dyDescent="0.45">
      <c r="A17" s="220" t="s">
        <v>135</v>
      </c>
      <c r="B17" s="221"/>
      <c r="C17" s="222"/>
      <c r="D17" s="222"/>
    </row>
    <row r="18" spans="1:8" ht="17.25" x14ac:dyDescent="0.25">
      <c r="A18" s="223"/>
      <c r="B18" s="224"/>
      <c r="C18" s="224"/>
      <c r="D18" s="224"/>
    </row>
    <row r="22" spans="1:8" x14ac:dyDescent="0.25">
      <c r="B22" s="281"/>
      <c r="C22"/>
      <c r="D22"/>
      <c r="E22"/>
    </row>
    <row r="23" spans="1:8" x14ac:dyDescent="0.25">
      <c r="B23" s="281"/>
      <c r="C23"/>
      <c r="D23"/>
      <c r="E23"/>
    </row>
    <row r="24" spans="1:8" x14ac:dyDescent="0.25">
      <c r="B24" s="281"/>
      <c r="C24"/>
      <c r="D24"/>
      <c r="E24"/>
    </row>
    <row r="25" spans="1:8" x14ac:dyDescent="0.25">
      <c r="B25" s="281"/>
      <c r="C25"/>
      <c r="D25"/>
      <c r="E25"/>
    </row>
    <row r="26" spans="1:8" x14ac:dyDescent="0.25">
      <c r="B26" s="281"/>
      <c r="C26"/>
      <c r="D26"/>
      <c r="E26"/>
    </row>
    <row r="27" spans="1:8" x14ac:dyDescent="0.25">
      <c r="B27" s="281"/>
      <c r="C27"/>
      <c r="D27"/>
      <c r="E27"/>
    </row>
    <row r="28" spans="1:8" x14ac:dyDescent="0.25">
      <c r="B28" s="281"/>
      <c r="C28"/>
      <c r="D28"/>
      <c r="E28"/>
      <c r="H28" s="224"/>
    </row>
    <row r="29" spans="1:8" x14ac:dyDescent="0.25">
      <c r="B29" s="281"/>
      <c r="C29"/>
      <c r="D29"/>
      <c r="E29"/>
    </row>
    <row r="30" spans="1:8" x14ac:dyDescent="0.25">
      <c r="B30" s="281"/>
      <c r="C30"/>
      <c r="D30"/>
      <c r="E30"/>
    </row>
    <row r="31" spans="1:8" x14ac:dyDescent="0.25">
      <c r="B31" s="224"/>
      <c r="C31" s="224"/>
      <c r="D31" s="224"/>
    </row>
    <row r="32" spans="1:8" x14ac:dyDescent="0.25">
      <c r="B32" s="224"/>
      <c r="C32" s="224"/>
      <c r="D32" s="224"/>
    </row>
    <row r="33" spans="2:4" x14ac:dyDescent="0.25">
      <c r="B33" s="224"/>
      <c r="C33" s="224"/>
      <c r="D33" s="224"/>
    </row>
    <row r="34" spans="2:4" x14ac:dyDescent="0.25">
      <c r="B34" s="224"/>
      <c r="C34" s="224"/>
      <c r="D34" s="224"/>
    </row>
    <row r="35" spans="2:4" x14ac:dyDescent="0.25">
      <c r="B35" s="224"/>
      <c r="C35" s="224"/>
      <c r="D35" s="224"/>
    </row>
    <row r="36" spans="2:4" x14ac:dyDescent="0.25">
      <c r="B36" s="224"/>
      <c r="C36" s="224"/>
      <c r="D36" s="224"/>
    </row>
    <row r="37" spans="2:4" x14ac:dyDescent="0.25">
      <c r="B37" s="224"/>
      <c r="C37" s="224"/>
      <c r="D37" s="224"/>
    </row>
    <row r="38" spans="2:4" x14ac:dyDescent="0.25">
      <c r="B38" s="224"/>
      <c r="C38" s="224"/>
      <c r="D38" s="224"/>
    </row>
    <row r="39" spans="2:4" x14ac:dyDescent="0.25">
      <c r="B39" s="224"/>
      <c r="C39" s="224"/>
      <c r="D39" s="224"/>
    </row>
    <row r="40" spans="2:4" x14ac:dyDescent="0.25">
      <c r="B40" s="224"/>
      <c r="C40" s="224"/>
      <c r="D40" s="224"/>
    </row>
  </sheetData>
  <mergeCells count="4">
    <mergeCell ref="B1:D2"/>
    <mergeCell ref="H3:J3"/>
    <mergeCell ref="A4:D4"/>
    <mergeCell ref="B5:D5"/>
  </mergeCells>
  <printOptions horizontalCentered="1"/>
  <pageMargins left="0.70866141732283472" right="0.70866141732283472" top="0.74803149606299213" bottom="0.74803149606299213" header="0.31496062992125984" footer="0.31496062992125984"/>
  <pageSetup paperSize="9" scale="84" orientation="landscape" horizontalDpi="300" r:id="rId1"/>
  <headerFooter>
    <oddFooter>&amp;Lstats.gov.sa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D8EF0-29FF-4A4A-88DC-4D3DE2DB3229}">
  <sheetPr>
    <tabColor rgb="FF002060"/>
  </sheetPr>
  <dimension ref="A1:AE27"/>
  <sheetViews>
    <sheetView showGridLines="0" rightToLeft="1" view="pageBreakPreview" zoomScale="65" zoomScaleNormal="70" zoomScaleSheetLayoutView="100" workbookViewId="0">
      <selection activeCell="B9" sqref="B9:J9"/>
    </sheetView>
  </sheetViews>
  <sheetFormatPr defaultColWidth="9" defaultRowHeight="15" x14ac:dyDescent="0.25"/>
  <cols>
    <col min="1" max="1" width="47" style="226" customWidth="1"/>
    <col min="2" max="9" width="12.42578125" style="226" customWidth="1"/>
    <col min="10" max="10" width="13.42578125" style="226" bestFit="1" customWidth="1"/>
    <col min="11" max="11" width="9.42578125" style="226" customWidth="1"/>
    <col min="12" max="12" width="10.42578125" style="226" customWidth="1"/>
    <col min="13" max="16384" width="9" style="226"/>
  </cols>
  <sheetData>
    <row r="1" spans="1:31" x14ac:dyDescent="0.25">
      <c r="H1" s="323" t="s">
        <v>313</v>
      </c>
      <c r="I1" s="323"/>
      <c r="J1" s="323"/>
    </row>
    <row r="2" spans="1:31" ht="24.75" customHeight="1" x14ac:dyDescent="0.25">
      <c r="H2" s="323"/>
      <c r="I2" s="323"/>
      <c r="J2" s="323"/>
    </row>
    <row r="3" spans="1:31" s="227" customFormat="1" x14ac:dyDescent="0.25">
      <c r="H3" s="324"/>
      <c r="I3" s="324"/>
      <c r="J3" s="324"/>
      <c r="K3" s="226"/>
      <c r="L3" s="226"/>
      <c r="M3" s="226"/>
      <c r="N3" s="226"/>
      <c r="O3" s="226"/>
      <c r="P3" s="226"/>
      <c r="Q3" s="226"/>
      <c r="R3" s="226"/>
      <c r="S3" s="226"/>
      <c r="T3" s="226"/>
      <c r="U3" s="226"/>
      <c r="V3" s="226"/>
      <c r="W3" s="226"/>
      <c r="X3" s="226"/>
      <c r="Y3" s="226"/>
      <c r="Z3" s="226"/>
      <c r="AA3" s="226"/>
      <c r="AB3" s="226"/>
      <c r="AC3" s="226"/>
      <c r="AD3" s="226"/>
      <c r="AE3" s="226"/>
    </row>
    <row r="4" spans="1:31" s="228" customFormat="1" ht="22.5" x14ac:dyDescent="0.3">
      <c r="A4" s="325" t="s">
        <v>309</v>
      </c>
      <c r="B4" s="325"/>
      <c r="C4" s="325"/>
      <c r="D4" s="325"/>
      <c r="E4" s="325"/>
      <c r="F4" s="325"/>
      <c r="G4" s="325"/>
      <c r="H4" s="325"/>
      <c r="I4" s="325"/>
      <c r="J4" s="325"/>
      <c r="K4" s="226"/>
      <c r="L4" s="226"/>
      <c r="M4" s="226"/>
      <c r="N4" s="226"/>
      <c r="O4" s="226"/>
      <c r="P4" s="226"/>
      <c r="Q4" s="226"/>
      <c r="R4" s="226"/>
      <c r="S4" s="226"/>
      <c r="T4" s="226"/>
      <c r="U4" s="226"/>
      <c r="V4" s="226"/>
      <c r="W4" s="226"/>
      <c r="X4" s="226"/>
      <c r="Y4" s="226"/>
      <c r="Z4" s="226"/>
      <c r="AA4" s="226"/>
      <c r="AB4" s="226"/>
      <c r="AC4" s="226"/>
      <c r="AD4" s="226"/>
      <c r="AE4" s="226"/>
    </row>
    <row r="5" spans="1:31" ht="22.5" x14ac:dyDescent="0.55000000000000004">
      <c r="A5" s="229" t="s">
        <v>168</v>
      </c>
      <c r="B5" s="326" t="s">
        <v>136</v>
      </c>
      <c r="C5" s="327"/>
      <c r="D5" s="327"/>
      <c r="E5" s="327"/>
      <c r="F5" s="327"/>
      <c r="G5" s="327"/>
      <c r="H5" s="327"/>
      <c r="I5" s="327"/>
      <c r="J5" s="328"/>
    </row>
    <row r="6" spans="1:31" ht="22.5" x14ac:dyDescent="0.25">
      <c r="A6" s="329" t="s">
        <v>34</v>
      </c>
      <c r="B6" s="331" t="s">
        <v>0</v>
      </c>
      <c r="C6" s="331"/>
      <c r="D6" s="331"/>
      <c r="E6" s="331" t="s">
        <v>1</v>
      </c>
      <c r="F6" s="331"/>
      <c r="G6" s="331"/>
      <c r="H6" s="331" t="s">
        <v>2</v>
      </c>
      <c r="I6" s="331"/>
      <c r="J6" s="332"/>
    </row>
    <row r="7" spans="1:31" ht="22.5" x14ac:dyDescent="0.25">
      <c r="A7" s="330"/>
      <c r="B7" s="21" t="s">
        <v>35</v>
      </c>
      <c r="C7" s="21" t="s">
        <v>36</v>
      </c>
      <c r="D7" s="21" t="s">
        <v>37</v>
      </c>
      <c r="E7" s="21" t="s">
        <v>35</v>
      </c>
      <c r="F7" s="21" t="s">
        <v>36</v>
      </c>
      <c r="G7" s="21" t="s">
        <v>37</v>
      </c>
      <c r="H7" s="21" t="s">
        <v>35</v>
      </c>
      <c r="I7" s="21" t="s">
        <v>36</v>
      </c>
      <c r="J7" s="22" t="s">
        <v>37</v>
      </c>
    </row>
    <row r="8" spans="1:31" ht="22.5" x14ac:dyDescent="0.25">
      <c r="A8" s="230" t="s">
        <v>75</v>
      </c>
      <c r="B8" s="231">
        <v>657740</v>
      </c>
      <c r="C8" s="231">
        <v>502678</v>
      </c>
      <c r="D8" s="231">
        <f>B8+C8</f>
        <v>1160418</v>
      </c>
      <c r="E8" s="231">
        <v>20955</v>
      </c>
      <c r="F8" s="231">
        <v>18788</v>
      </c>
      <c r="G8" s="231">
        <f>E8+F8</f>
        <v>39743</v>
      </c>
      <c r="H8" s="231">
        <f t="shared" ref="H8:J10" si="0">B8+E8</f>
        <v>678695</v>
      </c>
      <c r="I8" s="231">
        <f t="shared" si="0"/>
        <v>521466</v>
      </c>
      <c r="J8" s="231">
        <f t="shared" si="0"/>
        <v>1200161</v>
      </c>
    </row>
    <row r="9" spans="1:31" ht="22.5" x14ac:dyDescent="0.25">
      <c r="A9" s="232" t="s">
        <v>76</v>
      </c>
      <c r="B9" s="233">
        <v>1705032</v>
      </c>
      <c r="C9" s="233">
        <v>1125207</v>
      </c>
      <c r="D9" s="233">
        <f>B9+C9</f>
        <v>2830239</v>
      </c>
      <c r="E9" s="233">
        <v>8726727</v>
      </c>
      <c r="F9" s="233">
        <v>451692</v>
      </c>
      <c r="G9" s="233">
        <f>E9+F9</f>
        <v>9178419</v>
      </c>
      <c r="H9" s="233">
        <f t="shared" si="0"/>
        <v>10431759</v>
      </c>
      <c r="I9" s="233">
        <f t="shared" si="0"/>
        <v>1576899</v>
      </c>
      <c r="J9" s="233">
        <f t="shared" si="0"/>
        <v>12008658</v>
      </c>
    </row>
    <row r="10" spans="1:31" ht="22.5" x14ac:dyDescent="0.25">
      <c r="A10" s="230" t="s">
        <v>48</v>
      </c>
      <c r="B10" s="231">
        <v>0</v>
      </c>
      <c r="C10" s="231">
        <v>0</v>
      </c>
      <c r="D10" s="231">
        <f>B10+C10</f>
        <v>0</v>
      </c>
      <c r="E10" s="231">
        <v>2726900</v>
      </c>
      <c r="F10" s="231">
        <v>1245616</v>
      </c>
      <c r="G10" s="231">
        <f>E10+F10</f>
        <v>3972516</v>
      </c>
      <c r="H10" s="231">
        <f t="shared" si="0"/>
        <v>2726900</v>
      </c>
      <c r="I10" s="231">
        <f t="shared" si="0"/>
        <v>1245616</v>
      </c>
      <c r="J10" s="231">
        <f t="shared" si="0"/>
        <v>3972516</v>
      </c>
    </row>
    <row r="11" spans="1:31" ht="18" x14ac:dyDescent="0.45">
      <c r="A11" s="225" t="s">
        <v>38</v>
      </c>
      <c r="B11" s="235"/>
      <c r="C11" s="235"/>
      <c r="D11" s="236"/>
      <c r="E11" s="236"/>
      <c r="F11" s="236"/>
      <c r="G11" s="237"/>
      <c r="H11" s="237"/>
      <c r="I11" s="238"/>
      <c r="J11" s="239"/>
    </row>
    <row r="12" spans="1:31" ht="18" x14ac:dyDescent="0.45">
      <c r="A12" s="240" t="s">
        <v>189</v>
      </c>
      <c r="B12" s="241"/>
      <c r="C12" s="242"/>
      <c r="D12" s="242"/>
      <c r="E12" s="242"/>
      <c r="F12" s="242"/>
      <c r="G12" s="243"/>
      <c r="H12" s="244"/>
      <c r="I12" s="244"/>
      <c r="J12" s="245"/>
    </row>
    <row r="13" spans="1:31" ht="18" x14ac:dyDescent="0.45">
      <c r="A13" s="225" t="s">
        <v>176</v>
      </c>
      <c r="B13" s="246"/>
      <c r="C13" s="246"/>
      <c r="D13" s="246"/>
      <c r="E13" s="246"/>
      <c r="F13" s="246"/>
      <c r="G13" s="243"/>
      <c r="H13" s="244"/>
      <c r="I13" s="244"/>
      <c r="J13" s="247"/>
    </row>
    <row r="14" spans="1:31" ht="18" x14ac:dyDescent="0.45">
      <c r="A14" s="225" t="s">
        <v>33</v>
      </c>
      <c r="B14" s="241"/>
      <c r="C14" s="241"/>
      <c r="D14" s="241"/>
      <c r="E14" s="241"/>
      <c r="F14" s="241"/>
      <c r="G14" s="243"/>
      <c r="I14" s="244"/>
      <c r="J14" s="248"/>
    </row>
    <row r="15" spans="1:31" ht="18" x14ac:dyDescent="0.25">
      <c r="A15" s="225" t="s">
        <v>262</v>
      </c>
    </row>
    <row r="18" spans="2:12" x14ac:dyDescent="0.25">
      <c r="B18" s="234"/>
      <c r="C18" s="234"/>
      <c r="D18" s="234"/>
      <c r="E18" s="234"/>
      <c r="F18" s="234"/>
      <c r="G18" s="234"/>
      <c r="H18" s="234"/>
      <c r="I18" s="234"/>
      <c r="J18" s="234"/>
    </row>
    <row r="23" spans="2:12" x14ac:dyDescent="0.25">
      <c r="B23" s="234"/>
      <c r="C23" s="234"/>
      <c r="D23" s="234"/>
      <c r="E23" s="234"/>
      <c r="F23" s="234"/>
      <c r="G23" s="234"/>
      <c r="H23" s="234"/>
      <c r="I23" s="234"/>
      <c r="J23" s="234"/>
      <c r="K23" s="234"/>
      <c r="L23" s="234"/>
    </row>
    <row r="24" spans="2:12" x14ac:dyDescent="0.25">
      <c r="B24" s="234"/>
      <c r="C24" s="234"/>
      <c r="D24" s="234"/>
      <c r="E24" s="234"/>
      <c r="F24" s="234"/>
      <c r="G24" s="234"/>
      <c r="H24" s="234"/>
      <c r="I24" s="234"/>
      <c r="J24" s="234"/>
      <c r="K24" s="234"/>
      <c r="L24" s="234"/>
    </row>
    <row r="25" spans="2:12" x14ac:dyDescent="0.25">
      <c r="B25" s="234"/>
      <c r="C25" s="234"/>
      <c r="D25" s="234"/>
      <c r="E25" s="234"/>
      <c r="F25" s="234"/>
      <c r="G25" s="234"/>
      <c r="H25" s="234"/>
      <c r="I25" s="234"/>
      <c r="J25" s="234"/>
      <c r="K25" s="234"/>
      <c r="L25" s="234"/>
    </row>
    <row r="26" spans="2:12" x14ac:dyDescent="0.25">
      <c r="B26" s="234"/>
      <c r="C26" s="234"/>
      <c r="D26" s="234"/>
      <c r="E26" s="234"/>
      <c r="F26" s="234"/>
      <c r="G26" s="234"/>
      <c r="H26" s="234"/>
      <c r="I26" s="234"/>
      <c r="J26" s="234"/>
      <c r="K26" s="234"/>
      <c r="L26" s="234"/>
    </row>
    <row r="27" spans="2:12" x14ac:dyDescent="0.25">
      <c r="B27" s="234"/>
      <c r="C27" s="234"/>
      <c r="D27" s="234"/>
      <c r="E27" s="234"/>
      <c r="F27" s="234"/>
      <c r="G27" s="234"/>
      <c r="H27" s="234"/>
      <c r="I27" s="234"/>
      <c r="J27" s="234"/>
      <c r="K27" s="234"/>
      <c r="L27" s="234"/>
    </row>
  </sheetData>
  <mergeCells count="8">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56" orientation="landscape" horizontalDpi="300" verticalDpi="300" r:id="rId1"/>
  <headerFooter>
    <oddFooter>&amp;Lstats.gov.sa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35C61-4635-4E2D-BF33-060861B3FD5D}">
  <sheetPr>
    <tabColor rgb="FF002060"/>
  </sheetPr>
  <dimension ref="A1:Q25"/>
  <sheetViews>
    <sheetView showGridLines="0" rightToLeft="1" view="pageBreakPreview" zoomScale="80" zoomScaleNormal="70" zoomScaleSheetLayoutView="80" workbookViewId="0">
      <selection activeCell="B8" sqref="B8:J9"/>
    </sheetView>
  </sheetViews>
  <sheetFormatPr defaultColWidth="8.85546875" defaultRowHeight="15" x14ac:dyDescent="0.25"/>
  <cols>
    <col min="1" max="1" width="32.42578125" style="226" customWidth="1"/>
    <col min="2" max="2" width="12.42578125" style="226" bestFit="1" customWidth="1"/>
    <col min="3" max="3" width="12" style="226" customWidth="1"/>
    <col min="4" max="4" width="12.85546875" style="226" bestFit="1" customWidth="1"/>
    <col min="5" max="5" width="12.85546875" style="226" customWidth="1"/>
    <col min="6" max="6" width="12" style="226" bestFit="1" customWidth="1"/>
    <col min="7" max="8" width="13.140625" style="226" customWidth="1"/>
    <col min="9" max="9" width="12" style="226" customWidth="1"/>
    <col min="10" max="10" width="17.140625" style="226" customWidth="1"/>
    <col min="11" max="16384" width="8.85546875" style="226"/>
  </cols>
  <sheetData>
    <row r="1" spans="1:16" x14ac:dyDescent="0.25">
      <c r="H1" s="334" t="s">
        <v>314</v>
      </c>
      <c r="I1" s="334"/>
      <c r="J1" s="334"/>
    </row>
    <row r="2" spans="1:16" ht="24.75" customHeight="1" x14ac:dyDescent="0.25">
      <c r="H2" s="334"/>
      <c r="I2" s="334"/>
      <c r="J2" s="334"/>
    </row>
    <row r="3" spans="1:16" ht="22.5" x14ac:dyDescent="0.25">
      <c r="A3" s="325" t="s">
        <v>310</v>
      </c>
      <c r="B3" s="325"/>
      <c r="C3" s="325"/>
      <c r="D3" s="325"/>
      <c r="E3" s="325"/>
      <c r="F3" s="325"/>
      <c r="G3" s="325"/>
      <c r="H3" s="325"/>
      <c r="I3" s="325"/>
      <c r="J3" s="325"/>
    </row>
    <row r="4" spans="1:16" ht="22.5" x14ac:dyDescent="0.55000000000000004">
      <c r="A4" s="229" t="s">
        <v>169</v>
      </c>
      <c r="B4" s="326" t="s">
        <v>136</v>
      </c>
      <c r="C4" s="327"/>
      <c r="D4" s="327"/>
      <c r="E4" s="327"/>
      <c r="F4" s="327"/>
      <c r="G4" s="327"/>
      <c r="H4" s="327"/>
      <c r="I4" s="327"/>
      <c r="J4" s="328"/>
    </row>
    <row r="5" spans="1:16" ht="22.5" x14ac:dyDescent="0.25">
      <c r="A5" s="335" t="s">
        <v>32</v>
      </c>
      <c r="B5" s="335" t="s">
        <v>0</v>
      </c>
      <c r="C5" s="335"/>
      <c r="D5" s="335"/>
      <c r="E5" s="335" t="s">
        <v>1</v>
      </c>
      <c r="F5" s="335"/>
      <c r="G5" s="335"/>
      <c r="H5" s="335" t="s">
        <v>2</v>
      </c>
      <c r="I5" s="335"/>
      <c r="J5" s="335"/>
    </row>
    <row r="6" spans="1:16" ht="22.5" x14ac:dyDescent="0.25">
      <c r="A6" s="335"/>
      <c r="B6" s="127" t="s">
        <v>35</v>
      </c>
      <c r="C6" s="127" t="s">
        <v>36</v>
      </c>
      <c r="D6" s="127" t="s">
        <v>37</v>
      </c>
      <c r="E6" s="127" t="s">
        <v>35</v>
      </c>
      <c r="F6" s="127" t="s">
        <v>36</v>
      </c>
      <c r="G6" s="127" t="s">
        <v>37</v>
      </c>
      <c r="H6" s="127" t="s">
        <v>35</v>
      </c>
      <c r="I6" s="127" t="s">
        <v>36</v>
      </c>
      <c r="J6" s="127" t="s">
        <v>37</v>
      </c>
    </row>
    <row r="7" spans="1:16" ht="22.5" x14ac:dyDescent="0.25">
      <c r="A7" s="249" t="s">
        <v>73</v>
      </c>
      <c r="B7" s="231">
        <v>657740</v>
      </c>
      <c r="C7" s="231">
        <v>502678</v>
      </c>
      <c r="D7" s="231">
        <f>B7+C7</f>
        <v>1160418</v>
      </c>
      <c r="E7" s="231">
        <v>20955</v>
      </c>
      <c r="F7" s="231">
        <v>18788</v>
      </c>
      <c r="G7" s="231">
        <f>E7+F7</f>
        <v>39743</v>
      </c>
      <c r="H7" s="231">
        <f>B7+E7</f>
        <v>678695</v>
      </c>
      <c r="I7" s="231">
        <f t="shared" ref="I7:J7" si="0">C7+F7</f>
        <v>521466</v>
      </c>
      <c r="J7" s="231">
        <f t="shared" si="0"/>
        <v>1200161</v>
      </c>
    </row>
    <row r="8" spans="1:16" ht="22.5" x14ac:dyDescent="0.25">
      <c r="A8" s="250" t="s">
        <v>303</v>
      </c>
      <c r="B8" s="233">
        <v>319572</v>
      </c>
      <c r="C8" s="233">
        <v>150584</v>
      </c>
      <c r="D8" s="233">
        <f>B8+C8</f>
        <v>470156</v>
      </c>
      <c r="E8" s="233">
        <v>72678</v>
      </c>
      <c r="F8" s="233">
        <v>41269</v>
      </c>
      <c r="G8" s="233">
        <f>E8+F8</f>
        <v>113947</v>
      </c>
      <c r="H8" s="233">
        <f t="shared" ref="H8:J8" si="1">B8+E8</f>
        <v>392250</v>
      </c>
      <c r="I8" s="233">
        <f t="shared" si="1"/>
        <v>191853</v>
      </c>
      <c r="J8" s="233">
        <f t="shared" si="1"/>
        <v>584103</v>
      </c>
    </row>
    <row r="9" spans="1:16" ht="22.5" x14ac:dyDescent="0.25">
      <c r="A9" s="249" t="s">
        <v>77</v>
      </c>
      <c r="B9" s="231">
        <v>1385460</v>
      </c>
      <c r="C9" s="231">
        <v>974623</v>
      </c>
      <c r="D9" s="231">
        <f>B9+C9</f>
        <v>2360083</v>
      </c>
      <c r="E9" s="231">
        <v>8654049</v>
      </c>
      <c r="F9" s="231">
        <v>410423</v>
      </c>
      <c r="G9" s="231">
        <f>E9+F9</f>
        <v>9064472</v>
      </c>
      <c r="H9" s="231">
        <f>B9+E9</f>
        <v>10039509</v>
      </c>
      <c r="I9" s="231">
        <f t="shared" ref="H9:J10" si="2">C9+F9</f>
        <v>1385046</v>
      </c>
      <c r="J9" s="231">
        <f t="shared" si="2"/>
        <v>11424555</v>
      </c>
      <c r="K9" s="234"/>
      <c r="L9" s="234"/>
      <c r="M9" s="234"/>
      <c r="N9" s="234"/>
      <c r="O9" s="234"/>
      <c r="P9" s="234"/>
    </row>
    <row r="10" spans="1:16" ht="22.5" x14ac:dyDescent="0.25">
      <c r="A10" s="250" t="s">
        <v>307</v>
      </c>
      <c r="B10" s="233">
        <v>0</v>
      </c>
      <c r="C10" s="233">
        <v>0</v>
      </c>
      <c r="D10" s="233">
        <f>B10+C10</f>
        <v>0</v>
      </c>
      <c r="E10" s="233">
        <f>'2-2'!E10</f>
        <v>2726900</v>
      </c>
      <c r="F10" s="233">
        <f>'2-2'!F10</f>
        <v>1245616</v>
      </c>
      <c r="G10" s="233">
        <f>E10+F10</f>
        <v>3972516</v>
      </c>
      <c r="H10" s="233">
        <f t="shared" si="2"/>
        <v>2726900</v>
      </c>
      <c r="I10" s="233">
        <f t="shared" si="2"/>
        <v>1245616</v>
      </c>
      <c r="J10" s="233">
        <f t="shared" si="2"/>
        <v>3972516</v>
      </c>
    </row>
    <row r="11" spans="1:16" ht="18" x14ac:dyDescent="0.45">
      <c r="A11" s="225" t="s">
        <v>39</v>
      </c>
      <c r="B11" s="251"/>
      <c r="C11" s="251"/>
      <c r="D11" s="252"/>
      <c r="E11" s="252"/>
      <c r="F11" s="252"/>
      <c r="G11" s="252"/>
      <c r="H11" s="252"/>
      <c r="I11" s="243"/>
      <c r="J11" s="253"/>
    </row>
    <row r="12" spans="1:16" ht="18" x14ac:dyDescent="0.45">
      <c r="A12" s="333" t="s">
        <v>305</v>
      </c>
      <c r="B12" s="333"/>
      <c r="C12" s="333"/>
      <c r="D12" s="333"/>
      <c r="E12" s="333"/>
      <c r="F12" s="333"/>
      <c r="G12" s="333"/>
      <c r="H12" s="333"/>
      <c r="I12" s="243"/>
      <c r="J12" s="255"/>
    </row>
    <row r="13" spans="1:16" ht="18" x14ac:dyDescent="0.45">
      <c r="A13" s="254" t="s">
        <v>306</v>
      </c>
      <c r="B13" s="254"/>
      <c r="C13" s="254"/>
      <c r="D13" s="254"/>
      <c r="E13" s="254"/>
      <c r="F13" s="254"/>
      <c r="G13" s="254"/>
      <c r="H13" s="254"/>
      <c r="I13" s="243"/>
      <c r="J13" s="255"/>
    </row>
    <row r="14" spans="1:16" ht="18" x14ac:dyDescent="0.45">
      <c r="A14" s="240" t="s">
        <v>304</v>
      </c>
      <c r="B14" s="251"/>
      <c r="C14" s="256"/>
      <c r="D14" s="252"/>
      <c r="E14" s="252"/>
      <c r="F14" s="252"/>
      <c r="G14" s="252"/>
      <c r="H14" s="252"/>
      <c r="I14" s="243"/>
      <c r="J14" s="257"/>
    </row>
    <row r="15" spans="1:16" ht="18" x14ac:dyDescent="0.45">
      <c r="A15" s="225" t="s">
        <v>40</v>
      </c>
      <c r="B15" s="254"/>
      <c r="C15" s="258"/>
      <c r="D15" s="259"/>
      <c r="E15" s="252"/>
      <c r="F15" s="252"/>
      <c r="G15" s="252"/>
      <c r="H15" s="252"/>
      <c r="I15" s="243"/>
      <c r="J15" s="245"/>
    </row>
    <row r="16" spans="1:16" ht="18" x14ac:dyDescent="0.45">
      <c r="A16" s="225" t="s">
        <v>177</v>
      </c>
      <c r="B16" s="251"/>
      <c r="C16" s="251"/>
      <c r="D16" s="251"/>
      <c r="E16" s="251"/>
      <c r="F16" s="251"/>
      <c r="G16" s="252"/>
      <c r="H16" s="260"/>
      <c r="I16" s="261"/>
      <c r="J16" s="253"/>
    </row>
    <row r="17" spans="1:17" ht="18" x14ac:dyDescent="0.25">
      <c r="A17" s="225" t="s">
        <v>262</v>
      </c>
    </row>
    <row r="19" spans="1:17" x14ac:dyDescent="0.25">
      <c r="B19" s="234"/>
      <c r="C19" s="234"/>
      <c r="D19" s="234"/>
      <c r="E19" s="234"/>
      <c r="F19" s="234"/>
      <c r="G19" s="234"/>
      <c r="H19" s="234"/>
      <c r="I19" s="234"/>
      <c r="J19" s="234"/>
    </row>
    <row r="21" spans="1:17" x14ac:dyDescent="0.25">
      <c r="B21" s="234"/>
      <c r="C21" s="234"/>
      <c r="D21" s="234"/>
      <c r="E21" s="234"/>
      <c r="F21" s="234"/>
      <c r="G21" s="234"/>
      <c r="H21" s="234"/>
      <c r="I21" s="234"/>
      <c r="J21" s="234"/>
    </row>
    <row r="22" spans="1:17" x14ac:dyDescent="0.25">
      <c r="B22"/>
      <c r="C22"/>
      <c r="D22" s="280"/>
      <c r="E22"/>
      <c r="F22"/>
      <c r="G22" s="280"/>
    </row>
    <row r="23" spans="1:17" x14ac:dyDescent="0.25">
      <c r="F23"/>
      <c r="G23"/>
      <c r="H23"/>
      <c r="I23"/>
      <c r="J23"/>
      <c r="K23"/>
      <c r="L23"/>
      <c r="M23"/>
      <c r="N23"/>
      <c r="O23"/>
      <c r="P23"/>
      <c r="Q23"/>
    </row>
    <row r="24" spans="1:17" x14ac:dyDescent="0.25">
      <c r="F24"/>
      <c r="G24"/>
      <c r="H24"/>
      <c r="I24"/>
      <c r="J24"/>
      <c r="K24"/>
      <c r="L24"/>
      <c r="M24"/>
      <c r="N24"/>
      <c r="O24"/>
      <c r="P24"/>
      <c r="Q24"/>
    </row>
    <row r="25" spans="1:17" x14ac:dyDescent="0.25">
      <c r="F25"/>
      <c r="G25"/>
      <c r="H25"/>
      <c r="I25"/>
      <c r="J25"/>
      <c r="K25"/>
      <c r="L25"/>
      <c r="M25"/>
      <c r="N25"/>
      <c r="O25"/>
      <c r="P25"/>
      <c r="Q25"/>
    </row>
  </sheetData>
  <mergeCells count="8">
    <mergeCell ref="A12:H12"/>
    <mergeCell ref="H1:J2"/>
    <mergeCell ref="A3:J3"/>
    <mergeCell ref="B4:J4"/>
    <mergeCell ref="A5:A6"/>
    <mergeCell ref="B5:D5"/>
    <mergeCell ref="E5:G5"/>
    <mergeCell ref="H5:J5"/>
  </mergeCells>
  <pageMargins left="0.23622047244094488" right="0.23622047244094488" top="0.74803149606299213" bottom="0.74803149606299213" header="0" footer="0"/>
  <pageSetup scale="46"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6C3D5-96AE-4A87-AF1E-0F8BE60E851D}">
  <sheetPr>
    <tabColor rgb="FF002060"/>
  </sheetPr>
  <dimension ref="A1:S43"/>
  <sheetViews>
    <sheetView showGridLines="0" rightToLeft="1" view="pageBreakPreview" topLeftCell="A14" zoomScale="60" zoomScaleNormal="100" zoomScaleSheetLayoutView="100" workbookViewId="0">
      <selection activeCell="B37" sqref="B37:J37"/>
    </sheetView>
  </sheetViews>
  <sheetFormatPr defaultRowHeight="15" x14ac:dyDescent="0.25"/>
  <cols>
    <col min="1" max="1" width="18.42578125" customWidth="1"/>
    <col min="2" max="2" width="13.42578125" style="15" customWidth="1"/>
    <col min="3" max="9" width="13.42578125" customWidth="1"/>
    <col min="10" max="10" width="15.140625" customWidth="1"/>
    <col min="12" max="13" width="9.42578125" bestFit="1" customWidth="1"/>
  </cols>
  <sheetData>
    <row r="1" spans="1:13" ht="13.9" customHeight="1" x14ac:dyDescent="0.25">
      <c r="A1" s="336"/>
      <c r="B1" s="336"/>
      <c r="C1" s="336"/>
      <c r="D1" s="182"/>
      <c r="E1" s="182"/>
      <c r="F1" s="182"/>
      <c r="G1" s="182"/>
      <c r="H1" s="323" t="s">
        <v>313</v>
      </c>
      <c r="I1" s="323"/>
      <c r="J1" s="323"/>
    </row>
    <row r="2" spans="1:13" ht="13.9" customHeight="1" x14ac:dyDescent="0.25">
      <c r="A2" s="336"/>
      <c r="B2" s="336"/>
      <c r="C2" s="336"/>
      <c r="D2" s="182"/>
      <c r="E2" s="182"/>
      <c r="F2" s="182"/>
      <c r="G2" s="182"/>
      <c r="H2" s="323"/>
      <c r="I2" s="323"/>
      <c r="J2" s="323"/>
    </row>
    <row r="3" spans="1:13" ht="21.75" x14ac:dyDescent="0.55000000000000004">
      <c r="A3" s="337" t="s">
        <v>264</v>
      </c>
      <c r="B3" s="338"/>
      <c r="C3" s="338"/>
      <c r="D3" s="338"/>
      <c r="E3" s="338"/>
      <c r="F3" s="338"/>
      <c r="G3" s="338"/>
      <c r="H3" s="338"/>
      <c r="I3" s="338"/>
      <c r="J3" s="338"/>
    </row>
    <row r="4" spans="1:13" ht="18.75" customHeight="1" x14ac:dyDescent="0.55000000000000004">
      <c r="A4" s="183" t="s">
        <v>265</v>
      </c>
      <c r="B4" s="326" t="s">
        <v>136</v>
      </c>
      <c r="C4" s="327"/>
      <c r="D4" s="327"/>
      <c r="E4" s="327"/>
      <c r="F4" s="327"/>
      <c r="G4" s="327"/>
      <c r="H4" s="327"/>
      <c r="I4" s="327"/>
      <c r="J4" s="328"/>
    </row>
    <row r="5" spans="1:13" ht="21.75" customHeight="1" x14ac:dyDescent="0.25">
      <c r="A5" s="339" t="s">
        <v>266</v>
      </c>
      <c r="B5" s="341" t="s">
        <v>267</v>
      </c>
      <c r="C5" s="341"/>
      <c r="D5" s="341"/>
      <c r="E5" s="341" t="s">
        <v>1</v>
      </c>
      <c r="F5" s="341"/>
      <c r="G5" s="341"/>
      <c r="H5" s="341" t="s">
        <v>16</v>
      </c>
      <c r="I5" s="341"/>
      <c r="J5" s="342"/>
    </row>
    <row r="6" spans="1:13" ht="23.65" customHeight="1" x14ac:dyDescent="0.55000000000000004">
      <c r="A6" s="340"/>
      <c r="B6" s="184" t="s">
        <v>35</v>
      </c>
      <c r="C6" s="45" t="s">
        <v>36</v>
      </c>
      <c r="D6" s="45" t="s">
        <v>16</v>
      </c>
      <c r="E6" s="45" t="s">
        <v>35</v>
      </c>
      <c r="F6" s="45" t="s">
        <v>36</v>
      </c>
      <c r="G6" s="45" t="s">
        <v>16</v>
      </c>
      <c r="H6" s="45" t="s">
        <v>35</v>
      </c>
      <c r="I6" s="45" t="s">
        <v>36</v>
      </c>
      <c r="J6" s="46" t="s">
        <v>16</v>
      </c>
    </row>
    <row r="7" spans="1:13" ht="22.5" x14ac:dyDescent="0.25">
      <c r="A7" s="185" t="s">
        <v>268</v>
      </c>
      <c r="B7" s="186">
        <v>1319732</v>
      </c>
      <c r="C7" s="186">
        <v>540277</v>
      </c>
      <c r="D7" s="186">
        <f>SUM(B7:C7)</f>
        <v>1860009</v>
      </c>
      <c r="E7" s="186">
        <v>8246580</v>
      </c>
      <c r="F7" s="186">
        <v>202750</v>
      </c>
      <c r="G7" s="186">
        <f>SUM(E7:F7)</f>
        <v>8449330</v>
      </c>
      <c r="H7" s="186">
        <f>B7+E7</f>
        <v>9566312</v>
      </c>
      <c r="I7" s="186">
        <f t="shared" ref="I7:J22" si="0">C7+F7</f>
        <v>743027</v>
      </c>
      <c r="J7" s="186">
        <f t="shared" si="0"/>
        <v>10309339</v>
      </c>
      <c r="M7" s="16"/>
    </row>
    <row r="8" spans="1:13" ht="22.5" x14ac:dyDescent="0.25">
      <c r="A8" s="187" t="s">
        <v>269</v>
      </c>
      <c r="B8" s="188">
        <v>1326485</v>
      </c>
      <c r="C8" s="188">
        <v>545380</v>
      </c>
      <c r="D8" s="188">
        <f t="shared" ref="D8:D30" si="1">SUM(B8:C8)</f>
        <v>1871865</v>
      </c>
      <c r="E8" s="188">
        <v>8134548</v>
      </c>
      <c r="F8" s="188">
        <v>204382</v>
      </c>
      <c r="G8" s="188">
        <f t="shared" ref="G8:G30" si="2">SUM(E8:F8)</f>
        <v>8338930</v>
      </c>
      <c r="H8" s="188">
        <f t="shared" ref="H8:J29" si="3">B8+E8</f>
        <v>9461033</v>
      </c>
      <c r="I8" s="188">
        <f t="shared" si="0"/>
        <v>749762</v>
      </c>
      <c r="J8" s="188">
        <f t="shared" si="0"/>
        <v>10210795</v>
      </c>
      <c r="M8" s="16"/>
    </row>
    <row r="9" spans="1:13" ht="22.5" x14ac:dyDescent="0.25">
      <c r="A9" s="185" t="s">
        <v>270</v>
      </c>
      <c r="B9" s="186">
        <v>1333552</v>
      </c>
      <c r="C9" s="186">
        <v>556757</v>
      </c>
      <c r="D9" s="186">
        <f t="shared" si="1"/>
        <v>1890309</v>
      </c>
      <c r="E9" s="186">
        <v>8004205</v>
      </c>
      <c r="F9" s="186">
        <v>206642</v>
      </c>
      <c r="G9" s="186">
        <f t="shared" si="2"/>
        <v>8210847</v>
      </c>
      <c r="H9" s="186">
        <f t="shared" si="3"/>
        <v>9337757</v>
      </c>
      <c r="I9" s="186">
        <f t="shared" si="0"/>
        <v>763399</v>
      </c>
      <c r="J9" s="186">
        <f t="shared" si="0"/>
        <v>10101156</v>
      </c>
      <c r="M9" s="16"/>
    </row>
    <row r="10" spans="1:13" ht="22.5" x14ac:dyDescent="0.25">
      <c r="A10" s="187" t="s">
        <v>271</v>
      </c>
      <c r="B10" s="188">
        <v>1376418</v>
      </c>
      <c r="C10" s="188">
        <v>605737</v>
      </c>
      <c r="D10" s="188">
        <f t="shared" si="1"/>
        <v>1982155</v>
      </c>
      <c r="E10" s="188">
        <v>7741863</v>
      </c>
      <c r="F10" s="188">
        <v>211755</v>
      </c>
      <c r="G10" s="188">
        <f t="shared" si="2"/>
        <v>7953618</v>
      </c>
      <c r="H10" s="188">
        <f t="shared" si="3"/>
        <v>9118281</v>
      </c>
      <c r="I10" s="188">
        <f t="shared" si="0"/>
        <v>817492</v>
      </c>
      <c r="J10" s="188">
        <f t="shared" si="0"/>
        <v>9935773</v>
      </c>
      <c r="M10" s="16"/>
    </row>
    <row r="11" spans="1:13" ht="22.5" x14ac:dyDescent="0.25">
      <c r="A11" s="185" t="s">
        <v>272</v>
      </c>
      <c r="B11" s="186">
        <v>1367680</v>
      </c>
      <c r="C11" s="186">
        <v>604401</v>
      </c>
      <c r="D11" s="186">
        <f t="shared" si="1"/>
        <v>1972081</v>
      </c>
      <c r="E11" s="186">
        <v>7516298</v>
      </c>
      <c r="F11" s="186">
        <v>216958</v>
      </c>
      <c r="G11" s="186">
        <f t="shared" si="2"/>
        <v>7733256</v>
      </c>
      <c r="H11" s="186">
        <f t="shared" si="3"/>
        <v>8883978</v>
      </c>
      <c r="I11" s="186">
        <f t="shared" si="0"/>
        <v>821359</v>
      </c>
      <c r="J11" s="186">
        <f t="shared" si="0"/>
        <v>9705337</v>
      </c>
      <c r="M11" s="16"/>
    </row>
    <row r="12" spans="1:13" ht="22.5" x14ac:dyDescent="0.25">
      <c r="A12" s="187" t="s">
        <v>273</v>
      </c>
      <c r="B12" s="188">
        <v>1352785</v>
      </c>
      <c r="C12" s="188">
        <v>593356</v>
      </c>
      <c r="D12" s="188">
        <f t="shared" si="1"/>
        <v>1946141</v>
      </c>
      <c r="E12" s="188">
        <v>7204592</v>
      </c>
      <c r="F12" s="188">
        <v>216860</v>
      </c>
      <c r="G12" s="188">
        <f t="shared" si="2"/>
        <v>7421452</v>
      </c>
      <c r="H12" s="188">
        <f t="shared" si="3"/>
        <v>8557377</v>
      </c>
      <c r="I12" s="188">
        <f t="shared" si="0"/>
        <v>810216</v>
      </c>
      <c r="J12" s="188">
        <f t="shared" si="0"/>
        <v>9367593</v>
      </c>
      <c r="M12" s="16"/>
    </row>
    <row r="13" spans="1:13" ht="22.5" x14ac:dyDescent="0.25">
      <c r="A13" s="185" t="s">
        <v>274</v>
      </c>
      <c r="B13" s="186">
        <v>1344380</v>
      </c>
      <c r="C13" s="186">
        <v>592088</v>
      </c>
      <c r="D13" s="186">
        <f t="shared" si="1"/>
        <v>1936468</v>
      </c>
      <c r="E13" s="186">
        <v>6936917</v>
      </c>
      <c r="F13" s="186">
        <v>220348</v>
      </c>
      <c r="G13" s="186">
        <f t="shared" si="2"/>
        <v>7157265</v>
      </c>
      <c r="H13" s="186">
        <f t="shared" si="3"/>
        <v>8281297</v>
      </c>
      <c r="I13" s="186">
        <f t="shared" si="0"/>
        <v>812436</v>
      </c>
      <c r="J13" s="186">
        <f t="shared" si="0"/>
        <v>9093733</v>
      </c>
      <c r="M13" s="16"/>
    </row>
    <row r="14" spans="1:13" ht="22.5" x14ac:dyDescent="0.25">
      <c r="A14" s="187" t="s">
        <v>275</v>
      </c>
      <c r="B14" s="188">
        <v>1338688</v>
      </c>
      <c r="C14" s="188">
        <v>592494</v>
      </c>
      <c r="D14" s="188">
        <f t="shared" si="1"/>
        <v>1931182</v>
      </c>
      <c r="E14" s="188">
        <v>6702549</v>
      </c>
      <c r="F14" s="188">
        <v>222446</v>
      </c>
      <c r="G14" s="188">
        <f t="shared" si="2"/>
        <v>6924995</v>
      </c>
      <c r="H14" s="188">
        <f t="shared" si="3"/>
        <v>8041237</v>
      </c>
      <c r="I14" s="188">
        <f t="shared" si="0"/>
        <v>814940</v>
      </c>
      <c r="J14" s="188">
        <f t="shared" si="0"/>
        <v>8856177</v>
      </c>
      <c r="M14" s="16"/>
    </row>
    <row r="15" spans="1:13" ht="22.5" x14ac:dyDescent="0.25">
      <c r="A15" s="185" t="s">
        <v>276</v>
      </c>
      <c r="B15" s="186">
        <v>1336400</v>
      </c>
      <c r="C15" s="186">
        <v>596712</v>
      </c>
      <c r="D15" s="186">
        <f t="shared" si="1"/>
        <v>1933112</v>
      </c>
      <c r="E15" s="186">
        <v>6513607</v>
      </c>
      <c r="F15" s="186">
        <v>226788</v>
      </c>
      <c r="G15" s="186">
        <f t="shared" si="2"/>
        <v>6740395</v>
      </c>
      <c r="H15" s="186">
        <f t="shared" si="3"/>
        <v>7850007</v>
      </c>
      <c r="I15" s="186">
        <f t="shared" si="0"/>
        <v>823500</v>
      </c>
      <c r="J15" s="186">
        <f t="shared" si="0"/>
        <v>8673507</v>
      </c>
      <c r="M15" s="16"/>
    </row>
    <row r="16" spans="1:13" ht="22.5" x14ac:dyDescent="0.25">
      <c r="A16" s="187" t="s">
        <v>277</v>
      </c>
      <c r="B16" s="188">
        <v>1324208</v>
      </c>
      <c r="C16" s="188">
        <v>583615</v>
      </c>
      <c r="D16" s="188">
        <f t="shared" si="1"/>
        <v>1907823</v>
      </c>
      <c r="E16" s="188">
        <v>6381675</v>
      </c>
      <c r="F16" s="188">
        <v>226993</v>
      </c>
      <c r="G16" s="188">
        <f t="shared" si="2"/>
        <v>6608668</v>
      </c>
      <c r="H16" s="188">
        <f t="shared" si="3"/>
        <v>7705883</v>
      </c>
      <c r="I16" s="188">
        <f t="shared" si="0"/>
        <v>810608</v>
      </c>
      <c r="J16" s="188">
        <f t="shared" si="0"/>
        <v>8516491</v>
      </c>
      <c r="M16" s="16"/>
    </row>
    <row r="17" spans="1:19" ht="22.5" x14ac:dyDescent="0.25">
      <c r="A17" s="185" t="s">
        <v>278</v>
      </c>
      <c r="B17" s="186">
        <v>1318166</v>
      </c>
      <c r="C17" s="186">
        <v>595924</v>
      </c>
      <c r="D17" s="186">
        <f t="shared" si="1"/>
        <v>1914090</v>
      </c>
      <c r="E17" s="186">
        <v>6321333</v>
      </c>
      <c r="F17" s="186">
        <v>232142</v>
      </c>
      <c r="G17" s="186">
        <f t="shared" si="2"/>
        <v>6553475</v>
      </c>
      <c r="H17" s="186">
        <f t="shared" si="3"/>
        <v>7639499</v>
      </c>
      <c r="I17" s="186">
        <f t="shared" si="0"/>
        <v>828066</v>
      </c>
      <c r="J17" s="186">
        <f t="shared" si="0"/>
        <v>8467565</v>
      </c>
      <c r="M17" s="16"/>
    </row>
    <row r="18" spans="1:19" ht="22.5" x14ac:dyDescent="0.25">
      <c r="A18" s="187" t="s">
        <v>279</v>
      </c>
      <c r="B18" s="188">
        <v>1334483</v>
      </c>
      <c r="C18" s="188">
        <v>619287</v>
      </c>
      <c r="D18" s="188">
        <f t="shared" si="1"/>
        <v>1953770</v>
      </c>
      <c r="E18" s="188">
        <v>6245756</v>
      </c>
      <c r="F18" s="188">
        <v>237360</v>
      </c>
      <c r="G18" s="188">
        <f t="shared" si="2"/>
        <v>6483116</v>
      </c>
      <c r="H18" s="188">
        <f t="shared" si="3"/>
        <v>7580239</v>
      </c>
      <c r="I18" s="188">
        <f t="shared" si="0"/>
        <v>856647</v>
      </c>
      <c r="J18" s="188">
        <f t="shared" si="0"/>
        <v>8436886</v>
      </c>
      <c r="M18" s="16"/>
    </row>
    <row r="19" spans="1:19" ht="22.5" x14ac:dyDescent="0.25">
      <c r="A19" s="185" t="s">
        <v>280</v>
      </c>
      <c r="B19" s="186">
        <v>1340874</v>
      </c>
      <c r="C19" s="186">
        <v>634650</v>
      </c>
      <c r="D19" s="186">
        <f t="shared" si="1"/>
        <v>1975524</v>
      </c>
      <c r="E19" s="186">
        <v>6468961</v>
      </c>
      <c r="F19" s="186">
        <v>256418</v>
      </c>
      <c r="G19" s="186">
        <f t="shared" si="2"/>
        <v>6725379</v>
      </c>
      <c r="H19" s="186">
        <f t="shared" si="3"/>
        <v>7809835</v>
      </c>
      <c r="I19" s="186">
        <f t="shared" si="0"/>
        <v>891068</v>
      </c>
      <c r="J19" s="186">
        <f t="shared" si="0"/>
        <v>8700903</v>
      </c>
      <c r="M19" s="16"/>
    </row>
    <row r="20" spans="1:19" ht="22.5" x14ac:dyDescent="0.25">
      <c r="A20" s="187" t="s">
        <v>281</v>
      </c>
      <c r="B20" s="188">
        <v>1328321</v>
      </c>
      <c r="C20" s="188">
        <v>612290</v>
      </c>
      <c r="D20" s="188">
        <f t="shared" si="1"/>
        <v>1940611</v>
      </c>
      <c r="E20" s="188">
        <v>6448182</v>
      </c>
      <c r="F20" s="188">
        <v>258266</v>
      </c>
      <c r="G20" s="188">
        <f t="shared" si="2"/>
        <v>6706448</v>
      </c>
      <c r="H20" s="188">
        <f t="shared" si="3"/>
        <v>7776503</v>
      </c>
      <c r="I20" s="188">
        <f t="shared" si="0"/>
        <v>870556</v>
      </c>
      <c r="J20" s="188">
        <f t="shared" si="0"/>
        <v>8647059</v>
      </c>
      <c r="M20" s="16"/>
    </row>
    <row r="21" spans="1:19" ht="22.5" x14ac:dyDescent="0.25">
      <c r="A21" s="185" t="s">
        <v>282</v>
      </c>
      <c r="B21" s="186">
        <v>1374833</v>
      </c>
      <c r="C21" s="186">
        <v>652468</v>
      </c>
      <c r="D21" s="186">
        <f t="shared" si="1"/>
        <v>2027301</v>
      </c>
      <c r="E21" s="186">
        <v>6228204</v>
      </c>
      <c r="F21" s="186">
        <v>246810</v>
      </c>
      <c r="G21" s="186">
        <f t="shared" si="2"/>
        <v>6475014</v>
      </c>
      <c r="H21" s="186">
        <f t="shared" si="3"/>
        <v>7603037</v>
      </c>
      <c r="I21" s="186">
        <f t="shared" si="0"/>
        <v>899278</v>
      </c>
      <c r="J21" s="186">
        <f t="shared" si="0"/>
        <v>8502315</v>
      </c>
      <c r="M21" s="16"/>
    </row>
    <row r="22" spans="1:19" ht="22.5" x14ac:dyDescent="0.25">
      <c r="A22" s="187" t="s">
        <v>283</v>
      </c>
      <c r="B22" s="188">
        <v>1357241</v>
      </c>
      <c r="C22" s="188">
        <v>670296</v>
      </c>
      <c r="D22" s="188">
        <f t="shared" si="1"/>
        <v>2027537</v>
      </c>
      <c r="E22" s="188">
        <v>6108520</v>
      </c>
      <c r="F22" s="188">
        <v>245167</v>
      </c>
      <c r="G22" s="188">
        <f t="shared" si="2"/>
        <v>6353687</v>
      </c>
      <c r="H22" s="188">
        <f t="shared" si="3"/>
        <v>7465761</v>
      </c>
      <c r="I22" s="188">
        <f t="shared" si="0"/>
        <v>915463</v>
      </c>
      <c r="J22" s="188">
        <f t="shared" si="0"/>
        <v>8381224</v>
      </c>
      <c r="M22" s="16"/>
    </row>
    <row r="23" spans="1:19" ht="22.5" x14ac:dyDescent="0.25">
      <c r="A23" s="185" t="s">
        <v>284</v>
      </c>
      <c r="B23" s="186">
        <v>1365654</v>
      </c>
      <c r="C23" s="186">
        <v>723789</v>
      </c>
      <c r="D23" s="186">
        <f t="shared" si="1"/>
        <v>2089443</v>
      </c>
      <c r="E23" s="186">
        <v>6051404</v>
      </c>
      <c r="F23" s="186">
        <v>250388</v>
      </c>
      <c r="G23" s="186">
        <f t="shared" si="2"/>
        <v>6301792</v>
      </c>
      <c r="H23" s="186">
        <f t="shared" si="3"/>
        <v>7417058</v>
      </c>
      <c r="I23" s="186">
        <f t="shared" si="3"/>
        <v>974177</v>
      </c>
      <c r="J23" s="186">
        <f t="shared" si="3"/>
        <v>8391235</v>
      </c>
      <c r="M23" s="16"/>
    </row>
    <row r="24" spans="1:19" ht="22.5" x14ac:dyDescent="0.25">
      <c r="A24" s="187" t="s">
        <v>285</v>
      </c>
      <c r="B24" s="188">
        <v>1385268</v>
      </c>
      <c r="C24" s="188">
        <v>680070</v>
      </c>
      <c r="D24" s="188">
        <f t="shared" si="1"/>
        <v>2065338</v>
      </c>
      <c r="E24" s="188">
        <v>5869394</v>
      </c>
      <c r="F24" s="188">
        <v>255438</v>
      </c>
      <c r="G24" s="188">
        <f t="shared" si="2"/>
        <v>6124832</v>
      </c>
      <c r="H24" s="188">
        <f t="shared" si="3"/>
        <v>7254662</v>
      </c>
      <c r="I24" s="188">
        <f t="shared" si="3"/>
        <v>935508</v>
      </c>
      <c r="J24" s="188">
        <f t="shared" si="3"/>
        <v>8190170</v>
      </c>
      <c r="M24" s="16"/>
    </row>
    <row r="25" spans="1:19" ht="22.5" x14ac:dyDescent="0.25">
      <c r="A25" s="185" t="s">
        <v>286</v>
      </c>
      <c r="B25" s="186">
        <v>1416888</v>
      </c>
      <c r="C25" s="186">
        <v>718420</v>
      </c>
      <c r="D25" s="186">
        <f t="shared" si="1"/>
        <v>2135308</v>
      </c>
      <c r="E25" s="186">
        <v>5762323</v>
      </c>
      <c r="F25" s="186">
        <v>260754</v>
      </c>
      <c r="G25" s="186">
        <f t="shared" si="2"/>
        <v>6023077</v>
      </c>
      <c r="H25" s="186">
        <f t="shared" si="3"/>
        <v>7179211</v>
      </c>
      <c r="I25" s="186">
        <f t="shared" si="3"/>
        <v>979174</v>
      </c>
      <c r="J25" s="186">
        <f t="shared" si="3"/>
        <v>8158385</v>
      </c>
      <c r="M25" s="16"/>
    </row>
    <row r="26" spans="1:19" ht="22.5" x14ac:dyDescent="0.25">
      <c r="A26" s="187" t="s">
        <v>287</v>
      </c>
      <c r="B26" s="188">
        <v>1469850</v>
      </c>
      <c r="C26" s="188">
        <v>770962</v>
      </c>
      <c r="D26" s="188">
        <f t="shared" si="1"/>
        <v>2240812</v>
      </c>
      <c r="E26" s="188">
        <v>6010505</v>
      </c>
      <c r="F26" s="188">
        <v>279991</v>
      </c>
      <c r="G26" s="188">
        <f t="shared" si="2"/>
        <v>6290496</v>
      </c>
      <c r="H26" s="188">
        <f t="shared" si="3"/>
        <v>7480355</v>
      </c>
      <c r="I26" s="188">
        <f t="shared" si="3"/>
        <v>1050953</v>
      </c>
      <c r="J26" s="188">
        <f t="shared" si="3"/>
        <v>8531308</v>
      </c>
      <c r="M26" s="16"/>
    </row>
    <row r="27" spans="1:19" ht="22.5" x14ac:dyDescent="0.25">
      <c r="A27" s="185" t="s">
        <v>288</v>
      </c>
      <c r="B27" s="186">
        <v>1531720</v>
      </c>
      <c r="C27" s="186">
        <v>841770</v>
      </c>
      <c r="D27" s="186">
        <f t="shared" si="1"/>
        <v>2373490</v>
      </c>
      <c r="E27" s="186">
        <v>6424480</v>
      </c>
      <c r="F27" s="186">
        <v>298509</v>
      </c>
      <c r="G27" s="186">
        <f t="shared" si="2"/>
        <v>6722989</v>
      </c>
      <c r="H27" s="186">
        <f t="shared" si="3"/>
        <v>7956200</v>
      </c>
      <c r="I27" s="186">
        <f t="shared" si="3"/>
        <v>1140279</v>
      </c>
      <c r="J27" s="186">
        <f t="shared" si="3"/>
        <v>9096479</v>
      </c>
      <c r="M27" s="16"/>
    </row>
    <row r="28" spans="1:19" ht="22.5" x14ac:dyDescent="0.25">
      <c r="A28" s="187" t="s">
        <v>289</v>
      </c>
      <c r="B28" s="188">
        <v>1563771</v>
      </c>
      <c r="C28" s="188">
        <v>879182</v>
      </c>
      <c r="D28" s="188">
        <f t="shared" si="1"/>
        <v>2442953</v>
      </c>
      <c r="E28" s="188">
        <v>6787008</v>
      </c>
      <c r="F28" s="188">
        <v>311661</v>
      </c>
      <c r="G28" s="188">
        <f t="shared" si="2"/>
        <v>7098669</v>
      </c>
      <c r="H28" s="188">
        <f t="shared" si="3"/>
        <v>8350779</v>
      </c>
      <c r="I28" s="188">
        <f t="shared" si="3"/>
        <v>1190843</v>
      </c>
      <c r="J28" s="188">
        <f t="shared" si="3"/>
        <v>9541622</v>
      </c>
      <c r="K28" s="16"/>
      <c r="L28" s="16"/>
      <c r="M28" s="16"/>
      <c r="N28" s="16"/>
      <c r="O28" s="16"/>
      <c r="P28" s="16"/>
      <c r="Q28" s="16"/>
      <c r="R28" s="16"/>
      <c r="S28" s="16"/>
    </row>
    <row r="29" spans="1:19" ht="22.5" x14ac:dyDescent="0.25">
      <c r="A29" s="185" t="s">
        <v>290</v>
      </c>
      <c r="B29" s="186">
        <v>1582946</v>
      </c>
      <c r="C29" s="186">
        <v>926180</v>
      </c>
      <c r="D29" s="186">
        <f t="shared" si="1"/>
        <v>2509126</v>
      </c>
      <c r="E29" s="186">
        <v>6955296</v>
      </c>
      <c r="F29" s="186">
        <v>318392</v>
      </c>
      <c r="G29" s="186">
        <f t="shared" si="2"/>
        <v>7273688</v>
      </c>
      <c r="H29" s="186">
        <f t="shared" si="3"/>
        <v>8538242</v>
      </c>
      <c r="I29" s="186">
        <f t="shared" si="3"/>
        <v>1244572</v>
      </c>
      <c r="J29" s="186">
        <f t="shared" si="3"/>
        <v>9782814</v>
      </c>
      <c r="K29" s="16"/>
      <c r="L29" s="16"/>
      <c r="M29" s="16"/>
      <c r="N29" s="16"/>
      <c r="O29" s="16"/>
      <c r="P29" s="16"/>
      <c r="Q29" s="16"/>
      <c r="R29" s="16"/>
      <c r="S29" s="16"/>
    </row>
    <row r="30" spans="1:19" ht="22.5" x14ac:dyDescent="0.25">
      <c r="A30" s="187" t="s">
        <v>291</v>
      </c>
      <c r="B30" s="188">
        <v>1611085</v>
      </c>
      <c r="C30" s="188">
        <v>970330</v>
      </c>
      <c r="D30" s="188">
        <f t="shared" si="1"/>
        <v>2581415</v>
      </c>
      <c r="E30" s="188">
        <v>7019759</v>
      </c>
      <c r="F30" s="188">
        <v>321864</v>
      </c>
      <c r="G30" s="188">
        <f t="shared" si="2"/>
        <v>7341623</v>
      </c>
      <c r="H30" s="188">
        <f>B30+E30</f>
        <v>8630844</v>
      </c>
      <c r="I30" s="188">
        <f>C30+F30</f>
        <v>1292194</v>
      </c>
      <c r="J30" s="188">
        <f>D30+G30</f>
        <v>9923038</v>
      </c>
      <c r="M30" s="16"/>
    </row>
    <row r="31" spans="1:19" ht="45" x14ac:dyDescent="0.25">
      <c r="A31" s="185" t="s">
        <v>296</v>
      </c>
      <c r="B31" s="186">
        <v>1610069</v>
      </c>
      <c r="C31" s="186">
        <v>996770</v>
      </c>
      <c r="D31" s="186">
        <v>2606839</v>
      </c>
      <c r="E31" s="186">
        <v>7463179</v>
      </c>
      <c r="F31" s="186">
        <v>346764</v>
      </c>
      <c r="G31" s="186">
        <v>7809943</v>
      </c>
      <c r="H31" s="186">
        <v>9073248</v>
      </c>
      <c r="I31" s="186">
        <v>1343534</v>
      </c>
      <c r="J31" s="186">
        <v>10416782</v>
      </c>
      <c r="K31" s="16"/>
      <c r="L31" s="16"/>
      <c r="M31" s="16"/>
      <c r="N31" s="16"/>
      <c r="O31" s="16"/>
      <c r="P31" s="16"/>
      <c r="Q31" s="16"/>
      <c r="R31" s="16"/>
      <c r="S31" s="16"/>
    </row>
    <row r="32" spans="1:19" ht="22.5" x14ac:dyDescent="0.25">
      <c r="A32" s="187" t="s">
        <v>295</v>
      </c>
      <c r="B32" s="188">
        <v>1620404</v>
      </c>
      <c r="C32" s="188">
        <v>1010800</v>
      </c>
      <c r="D32" s="188">
        <v>2631204</v>
      </c>
      <c r="E32" s="188">
        <v>7515184</v>
      </c>
      <c r="F32" s="188">
        <v>348698</v>
      </c>
      <c r="G32" s="188">
        <v>7863882</v>
      </c>
      <c r="H32" s="188">
        <v>9135588</v>
      </c>
      <c r="I32" s="188">
        <v>1359498</v>
      </c>
      <c r="J32" s="188">
        <v>10495086</v>
      </c>
      <c r="M32" s="16"/>
    </row>
    <row r="33" spans="1:13" ht="22.5" x14ac:dyDescent="0.25">
      <c r="A33" s="185" t="s">
        <v>299</v>
      </c>
      <c r="B33" s="186">
        <v>1641761</v>
      </c>
      <c r="C33" s="186">
        <v>1055036</v>
      </c>
      <c r="D33" s="186">
        <f>SUM(B33:C33)</f>
        <v>2696797</v>
      </c>
      <c r="E33" s="186">
        <v>7757421</v>
      </c>
      <c r="F33" s="186">
        <v>358770</v>
      </c>
      <c r="G33" s="186">
        <f>SUM(E33:F33)</f>
        <v>8116191</v>
      </c>
      <c r="H33" s="186">
        <f t="shared" ref="H33:J35" si="4">B33+E33</f>
        <v>9399182</v>
      </c>
      <c r="I33" s="186">
        <f t="shared" si="4"/>
        <v>1413806</v>
      </c>
      <c r="J33" s="186">
        <f t="shared" si="4"/>
        <v>10812988</v>
      </c>
      <c r="M33" s="16"/>
    </row>
    <row r="34" spans="1:13" ht="22.5" x14ac:dyDescent="0.25">
      <c r="A34" s="187" t="s">
        <v>301</v>
      </c>
      <c r="B34" s="188">
        <v>1661612</v>
      </c>
      <c r="C34" s="188">
        <v>1076818</v>
      </c>
      <c r="D34" s="188">
        <f>SUM(B34:C34)</f>
        <v>2738430</v>
      </c>
      <c r="E34" s="188">
        <v>7744022</v>
      </c>
      <c r="F34" s="188">
        <v>360281</v>
      </c>
      <c r="G34" s="188">
        <f>SUM(E34:F34)</f>
        <v>8104303</v>
      </c>
      <c r="H34" s="188">
        <f t="shared" si="4"/>
        <v>9405634</v>
      </c>
      <c r="I34" s="188">
        <f t="shared" si="4"/>
        <v>1437099</v>
      </c>
      <c r="J34" s="188">
        <f t="shared" si="4"/>
        <v>10842733</v>
      </c>
      <c r="M34" s="16"/>
    </row>
    <row r="35" spans="1:13" ht="22.5" x14ac:dyDescent="0.25">
      <c r="A35" s="185" t="s">
        <v>302</v>
      </c>
      <c r="B35" s="186">
        <v>1674637</v>
      </c>
      <c r="C35" s="186">
        <v>1096048</v>
      </c>
      <c r="D35" s="186">
        <f>B35+C35</f>
        <v>2770685</v>
      </c>
      <c r="E35" s="186">
        <v>8231270</v>
      </c>
      <c r="F35" s="186">
        <v>391477</v>
      </c>
      <c r="G35" s="186">
        <f>SUM(E35:F35)</f>
        <v>8622747</v>
      </c>
      <c r="H35" s="186">
        <f t="shared" si="4"/>
        <v>9905907</v>
      </c>
      <c r="I35" s="186">
        <f t="shared" si="4"/>
        <v>1487525</v>
      </c>
      <c r="J35" s="186">
        <f t="shared" si="4"/>
        <v>11393432</v>
      </c>
      <c r="M35" s="16"/>
    </row>
    <row r="36" spans="1:13" ht="22.5" x14ac:dyDescent="0.25">
      <c r="A36" s="187" t="s">
        <v>311</v>
      </c>
      <c r="B36" s="188">
        <v>1681008</v>
      </c>
      <c r="C36" s="188">
        <v>1091412</v>
      </c>
      <c r="D36" s="188">
        <v>2772420</v>
      </c>
      <c r="E36" s="188">
        <v>8513538</v>
      </c>
      <c r="F36" s="188">
        <v>420805</v>
      </c>
      <c r="G36" s="188">
        <v>8934343</v>
      </c>
      <c r="H36" s="188">
        <f>B36+E36</f>
        <v>10194546</v>
      </c>
      <c r="I36" s="188">
        <f>C36+F36</f>
        <v>1512217</v>
      </c>
      <c r="J36" s="188">
        <f>D36+G36</f>
        <v>11706763</v>
      </c>
      <c r="M36" s="16"/>
    </row>
    <row r="37" spans="1:13" ht="22.5" x14ac:dyDescent="0.25">
      <c r="A37" s="185" t="s">
        <v>312</v>
      </c>
      <c r="B37" s="186">
        <v>1705032</v>
      </c>
      <c r="C37" s="186">
        <v>1125207</v>
      </c>
      <c r="D37" s="186">
        <v>2830239</v>
      </c>
      <c r="E37" s="186">
        <v>8726727</v>
      </c>
      <c r="F37" s="186">
        <v>451692</v>
      </c>
      <c r="G37" s="186">
        <v>9178419</v>
      </c>
      <c r="H37" s="186">
        <v>10431759</v>
      </c>
      <c r="I37" s="186">
        <v>1576899</v>
      </c>
      <c r="J37" s="186">
        <v>12008658</v>
      </c>
      <c r="M37" s="16"/>
    </row>
    <row r="38" spans="1:13" s="189" customFormat="1" ht="18" x14ac:dyDescent="0.25">
      <c r="A38" s="199" t="s">
        <v>292</v>
      </c>
      <c r="B38" s="199"/>
      <c r="C38" s="199"/>
      <c r="D38" s="199"/>
      <c r="E38" s="199"/>
      <c r="F38" s="199"/>
      <c r="G38" s="199"/>
      <c r="H38" s="199"/>
      <c r="I38" s="199"/>
      <c r="J38" s="199"/>
      <c r="K38"/>
    </row>
    <row r="39" spans="1:13" s="189" customFormat="1" ht="18" x14ac:dyDescent="0.45">
      <c r="A39" s="203" t="s">
        <v>41</v>
      </c>
      <c r="B39" s="203"/>
      <c r="C39" s="203"/>
      <c r="D39" s="203"/>
      <c r="E39" s="203"/>
      <c r="F39" s="203"/>
      <c r="G39" s="203"/>
      <c r="H39" s="203"/>
      <c r="I39" s="203"/>
      <c r="J39" s="203"/>
      <c r="K39"/>
    </row>
    <row r="40" spans="1:13" ht="18" x14ac:dyDescent="0.25">
      <c r="A40" s="199" t="s">
        <v>297</v>
      </c>
      <c r="B40" s="199"/>
      <c r="C40" s="199"/>
      <c r="D40" s="199"/>
      <c r="E40" s="199"/>
      <c r="F40" s="199"/>
      <c r="G40" s="199"/>
      <c r="H40" s="199"/>
      <c r="I40" s="199"/>
      <c r="J40" s="199"/>
    </row>
    <row r="43" spans="1:13" x14ac:dyDescent="0.25">
      <c r="B43" s="277"/>
      <c r="C43" s="277"/>
      <c r="D43" s="277"/>
      <c r="E43" s="277"/>
      <c r="F43" s="277"/>
      <c r="G43" s="277"/>
      <c r="H43" s="277"/>
      <c r="I43" s="277"/>
      <c r="J43" s="277"/>
    </row>
  </sheetData>
  <mergeCells count="8">
    <mergeCell ref="A1:C2"/>
    <mergeCell ref="H1:J2"/>
    <mergeCell ref="A3:J3"/>
    <mergeCell ref="B4:J4"/>
    <mergeCell ref="A5:A6"/>
    <mergeCell ref="B5:D5"/>
    <mergeCell ref="E5:G5"/>
    <mergeCell ref="H5:J5"/>
  </mergeCells>
  <pageMargins left="0.7" right="0.7" top="0.75" bottom="0.75" header="0.3" footer="0.3"/>
  <pageSetup paperSize="9" scale="46" orientation="portrait" horizontalDpi="429496729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C2BA7-05E5-4700-A41A-5C4FC138B2CA}">
  <sheetPr>
    <tabColor rgb="FF002060"/>
  </sheetPr>
  <dimension ref="A1:AD16"/>
  <sheetViews>
    <sheetView showGridLines="0" rightToLeft="1" view="pageBreakPreview" zoomScale="90" zoomScaleNormal="40" zoomScaleSheetLayoutView="90" workbookViewId="0">
      <selection activeCell="C22" sqref="C22"/>
    </sheetView>
  </sheetViews>
  <sheetFormatPr defaultColWidth="8.85546875" defaultRowHeight="15" x14ac:dyDescent="0.25"/>
  <cols>
    <col min="1" max="1" width="31.42578125" style="190" customWidth="1"/>
    <col min="2" max="2" width="13.85546875" style="190" bestFit="1" customWidth="1"/>
    <col min="3" max="3" width="11.42578125" style="190" bestFit="1" customWidth="1"/>
    <col min="4" max="4" width="13.42578125" style="190" customWidth="1"/>
    <col min="5" max="5" width="13.85546875" style="190" bestFit="1" customWidth="1"/>
    <col min="6" max="6" width="12.42578125" style="190" customWidth="1"/>
    <col min="7" max="7" width="13.85546875" style="190" bestFit="1" customWidth="1"/>
    <col min="8" max="8" width="12.42578125" style="190" customWidth="1"/>
    <col min="9" max="9" width="16" style="190" customWidth="1"/>
    <col min="10" max="10" width="14.42578125" style="190" customWidth="1"/>
    <col min="11" max="16384" width="8.85546875" style="190"/>
  </cols>
  <sheetData>
    <row r="1" spans="1:30" ht="13.9" customHeight="1" x14ac:dyDescent="0.25">
      <c r="H1" s="323" t="s">
        <v>313</v>
      </c>
      <c r="I1" s="323"/>
      <c r="J1" s="323"/>
    </row>
    <row r="2" spans="1:30" ht="13.9" customHeight="1" x14ac:dyDescent="0.25">
      <c r="H2" s="323"/>
      <c r="I2" s="323"/>
      <c r="J2" s="323"/>
    </row>
    <row r="3" spans="1:30" s="191" customFormat="1" x14ac:dyDescent="0.25">
      <c r="H3" s="343"/>
      <c r="I3" s="343"/>
      <c r="J3" s="343"/>
      <c r="K3" s="190"/>
      <c r="L3" s="190"/>
      <c r="M3" s="190"/>
      <c r="N3" s="190"/>
      <c r="O3" s="190"/>
      <c r="P3" s="190"/>
      <c r="Q3" s="190"/>
      <c r="R3" s="190"/>
      <c r="S3" s="190"/>
      <c r="T3" s="190"/>
      <c r="U3" s="190"/>
      <c r="V3" s="190"/>
      <c r="W3" s="190"/>
      <c r="X3" s="190"/>
      <c r="Y3" s="190"/>
      <c r="Z3" s="190"/>
      <c r="AA3" s="190"/>
      <c r="AB3" s="190"/>
      <c r="AC3" s="190"/>
      <c r="AD3" s="190"/>
    </row>
    <row r="4" spans="1:30" ht="16.899999999999999" customHeight="1" x14ac:dyDescent="0.25">
      <c r="A4" s="344" t="s">
        <v>122</v>
      </c>
      <c r="B4" s="344"/>
      <c r="C4" s="344"/>
      <c r="D4" s="344"/>
      <c r="E4" s="344"/>
      <c r="F4" s="344"/>
      <c r="G4" s="344"/>
      <c r="H4" s="344"/>
      <c r="I4" s="344"/>
      <c r="J4" s="344"/>
    </row>
    <row r="5" spans="1:30" ht="22.5" x14ac:dyDescent="0.55000000000000004">
      <c r="A5" s="192" t="s">
        <v>185</v>
      </c>
      <c r="B5" s="326" t="s">
        <v>136</v>
      </c>
      <c r="C5" s="327"/>
      <c r="D5" s="327"/>
      <c r="E5" s="327"/>
      <c r="F5" s="327"/>
      <c r="G5" s="327"/>
      <c r="H5" s="327"/>
      <c r="I5" s="327"/>
      <c r="J5" s="328"/>
    </row>
    <row r="6" spans="1:30" ht="22.5" x14ac:dyDescent="0.25">
      <c r="A6" s="331" t="s">
        <v>52</v>
      </c>
      <c r="B6" s="331" t="s">
        <v>0</v>
      </c>
      <c r="C6" s="331"/>
      <c r="D6" s="331"/>
      <c r="E6" s="331" t="s">
        <v>1</v>
      </c>
      <c r="F6" s="331"/>
      <c r="G6" s="331"/>
      <c r="H6" s="331" t="s">
        <v>2</v>
      </c>
      <c r="I6" s="331"/>
      <c r="J6" s="332"/>
    </row>
    <row r="7" spans="1:30" ht="22.5" x14ac:dyDescent="0.25">
      <c r="A7" s="341"/>
      <c r="B7" s="21" t="s">
        <v>35</v>
      </c>
      <c r="C7" s="21" t="s">
        <v>36</v>
      </c>
      <c r="D7" s="21" t="s">
        <v>37</v>
      </c>
      <c r="E7" s="21" t="s">
        <v>35</v>
      </c>
      <c r="F7" s="21" t="s">
        <v>36</v>
      </c>
      <c r="G7" s="21" t="s">
        <v>37</v>
      </c>
      <c r="H7" s="21" t="s">
        <v>35</v>
      </c>
      <c r="I7" s="21" t="s">
        <v>36</v>
      </c>
      <c r="J7" s="22" t="s">
        <v>37</v>
      </c>
    </row>
    <row r="8" spans="1:30" ht="22.5" x14ac:dyDescent="0.25">
      <c r="A8" s="193" t="s">
        <v>80</v>
      </c>
      <c r="B8" s="194">
        <v>319572</v>
      </c>
      <c r="C8" s="194">
        <v>150584</v>
      </c>
      <c r="D8" s="194">
        <f>B8+C8</f>
        <v>470156</v>
      </c>
      <c r="E8" s="194">
        <v>72678</v>
      </c>
      <c r="F8" s="194">
        <v>41269</v>
      </c>
      <c r="G8" s="194">
        <f>E8+F8</f>
        <v>113947</v>
      </c>
      <c r="H8" s="194">
        <f t="shared" ref="H8:J9" si="0">B8+E8</f>
        <v>392250</v>
      </c>
      <c r="I8" s="194">
        <f t="shared" si="0"/>
        <v>191853</v>
      </c>
      <c r="J8" s="194">
        <f t="shared" si="0"/>
        <v>584103</v>
      </c>
    </row>
    <row r="9" spans="1:30" ht="22.5" x14ac:dyDescent="0.25">
      <c r="A9" s="196" t="s">
        <v>77</v>
      </c>
      <c r="B9" s="197">
        <v>1385460</v>
      </c>
      <c r="C9" s="197">
        <v>974623</v>
      </c>
      <c r="D9" s="197">
        <f>B9+C9</f>
        <v>2360083</v>
      </c>
      <c r="E9" s="197">
        <v>8654049</v>
      </c>
      <c r="F9" s="197">
        <v>410423</v>
      </c>
      <c r="G9" s="197">
        <f>E9+F9</f>
        <v>9064472</v>
      </c>
      <c r="H9" s="197">
        <f t="shared" si="0"/>
        <v>10039509</v>
      </c>
      <c r="I9" s="197">
        <f t="shared" si="0"/>
        <v>1385046</v>
      </c>
      <c r="J9" s="198">
        <f t="shared" si="0"/>
        <v>11424555</v>
      </c>
    </row>
    <row r="10" spans="1:30" ht="22.5" x14ac:dyDescent="0.25">
      <c r="A10" s="126" t="s">
        <v>78</v>
      </c>
      <c r="B10" s="26">
        <f>SUM(B8:B9)</f>
        <v>1705032</v>
      </c>
      <c r="C10" s="26">
        <f>SUM(C8:C9)</f>
        <v>1125207</v>
      </c>
      <c r="D10" s="26">
        <f>SUM(D8:D9)</f>
        <v>2830239</v>
      </c>
      <c r="E10" s="26">
        <f>SUM(E8:E9)</f>
        <v>8726727</v>
      </c>
      <c r="F10" s="26">
        <f>SUM(F8:F9)</f>
        <v>451692</v>
      </c>
      <c r="G10" s="26">
        <f>E10+F10</f>
        <v>9178419</v>
      </c>
      <c r="H10" s="26">
        <f>SUM(H8:H9)</f>
        <v>10431759</v>
      </c>
      <c r="I10" s="26">
        <f>SUM(I8:I9)</f>
        <v>1576899</v>
      </c>
      <c r="J10" s="26">
        <f>SUM(J8:J9)</f>
        <v>12008658</v>
      </c>
    </row>
    <row r="11" spans="1:30" ht="18" x14ac:dyDescent="0.45">
      <c r="A11" s="199" t="s">
        <v>178</v>
      </c>
      <c r="B11" s="200"/>
      <c r="C11" s="200"/>
      <c r="D11" s="201"/>
      <c r="E11" s="200"/>
      <c r="F11" s="200"/>
      <c r="G11" s="201"/>
      <c r="H11" s="200"/>
      <c r="I11" s="200"/>
      <c r="J11" s="202"/>
    </row>
    <row r="12" spans="1:30" ht="18" x14ac:dyDescent="0.45">
      <c r="A12" s="203" t="s">
        <v>41</v>
      </c>
      <c r="B12"/>
      <c r="C12"/>
      <c r="D12"/>
      <c r="E12"/>
      <c r="F12"/>
      <c r="G12"/>
      <c r="H12"/>
      <c r="I12"/>
      <c r="J12"/>
    </row>
    <row r="13" spans="1:30" ht="18" x14ac:dyDescent="0.45">
      <c r="A13" s="204" t="s">
        <v>322</v>
      </c>
      <c r="B13" s="201"/>
      <c r="C13" s="201"/>
      <c r="D13" s="201"/>
      <c r="E13" s="201"/>
      <c r="F13" s="201"/>
      <c r="G13" s="201"/>
      <c r="H13" s="201"/>
      <c r="I13" s="201"/>
      <c r="J13" s="201"/>
    </row>
    <row r="16" spans="1:30" x14ac:dyDescent="0.25">
      <c r="B16" s="210"/>
      <c r="C16" s="210"/>
      <c r="D16" s="210"/>
      <c r="E16" s="210"/>
      <c r="F16" s="210"/>
      <c r="G16" s="210"/>
      <c r="H16" s="210"/>
      <c r="I16" s="210"/>
      <c r="J16" s="210"/>
    </row>
  </sheetData>
  <mergeCells count="8">
    <mergeCell ref="H1:J2"/>
    <mergeCell ref="H3:J3"/>
    <mergeCell ref="A4:J4"/>
    <mergeCell ref="B5:J5"/>
    <mergeCell ref="A6:A7"/>
    <mergeCell ref="B6:D6"/>
    <mergeCell ref="E6:G6"/>
    <mergeCell ref="H6:J6"/>
  </mergeCells>
  <pageMargins left="0.70866141732283461" right="0.70866141732283461" top="0.74803149606299213" bottom="0.74803149606299213" header="0.31496062992125984" footer="0.31496062992125984"/>
  <pageSetup paperSize="9" scale="58"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737F0-2132-4898-A9F8-60991FC89777}">
  <sheetPr>
    <tabColor rgb="FF002060"/>
  </sheetPr>
  <dimension ref="A1:AD26"/>
  <sheetViews>
    <sheetView showGridLines="0" rightToLeft="1" view="pageBreakPreview" zoomScale="70" zoomScaleNormal="85" zoomScaleSheetLayoutView="70" workbookViewId="0">
      <selection activeCell="B8" sqref="B8:J19"/>
    </sheetView>
  </sheetViews>
  <sheetFormatPr defaultColWidth="8.85546875" defaultRowHeight="15" x14ac:dyDescent="0.25"/>
  <cols>
    <col min="1" max="1" width="20.42578125" style="190" customWidth="1"/>
    <col min="2" max="10" width="14.42578125" style="190" customWidth="1"/>
    <col min="11" max="16384" width="8.85546875" style="190"/>
  </cols>
  <sheetData>
    <row r="1" spans="1:30" x14ac:dyDescent="0.25">
      <c r="H1" s="345" t="s">
        <v>314</v>
      </c>
      <c r="I1" s="345"/>
      <c r="J1" s="345"/>
    </row>
    <row r="2" spans="1:30" x14ac:dyDescent="0.25">
      <c r="H2" s="345"/>
      <c r="I2" s="345"/>
      <c r="J2" s="345"/>
    </row>
    <row r="3" spans="1:30" s="191" customFormat="1" x14ac:dyDescent="0.25">
      <c r="H3" s="343"/>
      <c r="I3" s="343"/>
      <c r="J3" s="343"/>
      <c r="K3" s="190"/>
      <c r="L3" s="190"/>
      <c r="M3" s="190"/>
      <c r="N3" s="190"/>
      <c r="O3" s="190"/>
      <c r="P3" s="190"/>
      <c r="Q3" s="190"/>
      <c r="R3" s="190"/>
      <c r="S3" s="190"/>
      <c r="T3" s="190"/>
      <c r="U3" s="190"/>
      <c r="V3" s="190"/>
      <c r="W3" s="190"/>
      <c r="X3" s="190"/>
      <c r="Y3" s="190"/>
      <c r="Z3" s="190"/>
      <c r="AA3" s="190"/>
      <c r="AB3" s="190"/>
      <c r="AC3" s="190"/>
      <c r="AD3" s="190"/>
    </row>
    <row r="4" spans="1:30" ht="22.5" x14ac:dyDescent="0.25">
      <c r="A4" s="346" t="s">
        <v>123</v>
      </c>
      <c r="B4" s="346"/>
      <c r="C4" s="346"/>
      <c r="D4" s="346"/>
      <c r="E4" s="346"/>
      <c r="F4" s="346"/>
      <c r="G4" s="346"/>
      <c r="H4" s="346"/>
      <c r="I4" s="346"/>
      <c r="J4" s="346"/>
    </row>
    <row r="5" spans="1:30" ht="22.5" x14ac:dyDescent="0.55000000000000004">
      <c r="A5" s="205" t="s">
        <v>166</v>
      </c>
      <c r="B5" s="326" t="s">
        <v>136</v>
      </c>
      <c r="C5" s="327"/>
      <c r="D5" s="327"/>
      <c r="E5" s="327"/>
      <c r="F5" s="327"/>
      <c r="G5" s="327"/>
      <c r="H5" s="327"/>
      <c r="I5" s="327"/>
      <c r="J5" s="328"/>
    </row>
    <row r="6" spans="1:30" ht="22.5" x14ac:dyDescent="0.25">
      <c r="A6" s="329" t="s">
        <v>42</v>
      </c>
      <c r="B6" s="331" t="s">
        <v>0</v>
      </c>
      <c r="C6" s="331"/>
      <c r="D6" s="331"/>
      <c r="E6" s="331" t="s">
        <v>1</v>
      </c>
      <c r="F6" s="331"/>
      <c r="G6" s="331"/>
      <c r="H6" s="331" t="s">
        <v>2</v>
      </c>
      <c r="I6" s="331"/>
      <c r="J6" s="332"/>
      <c r="L6"/>
      <c r="M6"/>
      <c r="N6"/>
      <c r="O6"/>
      <c r="P6"/>
    </row>
    <row r="7" spans="1:30" ht="22.5" x14ac:dyDescent="0.25">
      <c r="A7" s="330"/>
      <c r="B7" s="21" t="s">
        <v>14</v>
      </c>
      <c r="C7" s="21" t="s">
        <v>15</v>
      </c>
      <c r="D7" s="21" t="s">
        <v>43</v>
      </c>
      <c r="E7" s="21" t="s">
        <v>14</v>
      </c>
      <c r="F7" s="21" t="s">
        <v>15</v>
      </c>
      <c r="G7" s="21" t="s">
        <v>43</v>
      </c>
      <c r="H7" s="21" t="s">
        <v>14</v>
      </c>
      <c r="I7" s="21" t="s">
        <v>15</v>
      </c>
      <c r="J7" s="22" t="s">
        <v>43</v>
      </c>
      <c r="L7"/>
      <c r="M7"/>
      <c r="N7"/>
      <c r="O7"/>
      <c r="P7"/>
    </row>
    <row r="8" spans="1:30" ht="24" customHeight="1" x14ac:dyDescent="0.25">
      <c r="A8" s="194" t="s">
        <v>5</v>
      </c>
      <c r="B8" s="27">
        <v>43708</v>
      </c>
      <c r="C8" s="27">
        <v>20525</v>
      </c>
      <c r="D8" s="194">
        <f>B8+C8</f>
        <v>64233</v>
      </c>
      <c r="E8" s="27">
        <v>1376</v>
      </c>
      <c r="F8" s="27">
        <v>236</v>
      </c>
      <c r="G8" s="194">
        <f>E8+F8</f>
        <v>1612</v>
      </c>
      <c r="H8" s="194">
        <f>B8+E8</f>
        <v>45084</v>
      </c>
      <c r="I8" s="194">
        <f t="shared" ref="I8:J19" si="0">C8+F8</f>
        <v>20761</v>
      </c>
      <c r="J8" s="195">
        <f t="shared" si="0"/>
        <v>65845</v>
      </c>
      <c r="L8"/>
      <c r="M8"/>
      <c r="N8"/>
      <c r="O8"/>
      <c r="P8"/>
    </row>
    <row r="9" spans="1:30" ht="24" customHeight="1" x14ac:dyDescent="0.25">
      <c r="A9" s="206" t="s">
        <v>6</v>
      </c>
      <c r="B9" s="28">
        <v>257880</v>
      </c>
      <c r="C9" s="28">
        <v>135031</v>
      </c>
      <c r="D9" s="206">
        <f t="shared" ref="D9:D19" si="1">B9+C9</f>
        <v>392911</v>
      </c>
      <c r="E9" s="28">
        <v>566433</v>
      </c>
      <c r="F9" s="28">
        <v>26091</v>
      </c>
      <c r="G9" s="206">
        <f t="shared" ref="G9:G19" si="2">E9+F9</f>
        <v>592524</v>
      </c>
      <c r="H9" s="206">
        <f t="shared" ref="H9:H19" si="3">B9+E9</f>
        <v>824313</v>
      </c>
      <c r="I9" s="206">
        <f t="shared" si="0"/>
        <v>161122</v>
      </c>
      <c r="J9" s="207">
        <f t="shared" si="0"/>
        <v>985435</v>
      </c>
      <c r="L9"/>
      <c r="M9"/>
      <c r="N9"/>
      <c r="O9"/>
      <c r="P9"/>
    </row>
    <row r="10" spans="1:30" ht="24" customHeight="1" x14ac:dyDescent="0.25">
      <c r="A10" s="194" t="s">
        <v>7</v>
      </c>
      <c r="B10" s="27">
        <v>356204</v>
      </c>
      <c r="C10" s="27">
        <v>261077</v>
      </c>
      <c r="D10" s="194">
        <f t="shared" si="1"/>
        <v>617281</v>
      </c>
      <c r="E10" s="27">
        <v>1550124</v>
      </c>
      <c r="F10" s="27">
        <v>90074</v>
      </c>
      <c r="G10" s="194">
        <f t="shared" si="2"/>
        <v>1640198</v>
      </c>
      <c r="H10" s="194">
        <f t="shared" si="3"/>
        <v>1906328</v>
      </c>
      <c r="I10" s="194">
        <f t="shared" si="0"/>
        <v>351151</v>
      </c>
      <c r="J10" s="195">
        <f t="shared" si="0"/>
        <v>2257479</v>
      </c>
      <c r="L10"/>
      <c r="M10"/>
      <c r="N10"/>
      <c r="O10"/>
      <c r="P10"/>
    </row>
    <row r="11" spans="1:30" ht="24" customHeight="1" x14ac:dyDescent="0.25">
      <c r="A11" s="206" t="s">
        <v>8</v>
      </c>
      <c r="B11" s="28">
        <v>342196</v>
      </c>
      <c r="C11" s="28">
        <v>253342</v>
      </c>
      <c r="D11" s="206">
        <f t="shared" si="1"/>
        <v>595538</v>
      </c>
      <c r="E11" s="28">
        <v>1484742</v>
      </c>
      <c r="F11" s="28">
        <v>96257</v>
      </c>
      <c r="G11" s="206">
        <f t="shared" si="2"/>
        <v>1580999</v>
      </c>
      <c r="H11" s="206">
        <f t="shared" si="3"/>
        <v>1826938</v>
      </c>
      <c r="I11" s="206">
        <f t="shared" si="0"/>
        <v>349599</v>
      </c>
      <c r="J11" s="207">
        <f t="shared" si="0"/>
        <v>2176537</v>
      </c>
      <c r="L11"/>
      <c r="M11"/>
      <c r="N11"/>
      <c r="O11"/>
      <c r="P11"/>
    </row>
    <row r="12" spans="1:30" ht="24" customHeight="1" x14ac:dyDescent="0.25">
      <c r="A12" s="194" t="s">
        <v>9</v>
      </c>
      <c r="B12" s="27">
        <v>260929</v>
      </c>
      <c r="C12" s="27">
        <v>183559</v>
      </c>
      <c r="D12" s="194">
        <f t="shared" si="1"/>
        <v>444488</v>
      </c>
      <c r="E12" s="27">
        <v>1649015</v>
      </c>
      <c r="F12" s="27">
        <v>93964</v>
      </c>
      <c r="G12" s="194">
        <f t="shared" si="2"/>
        <v>1742979</v>
      </c>
      <c r="H12" s="194">
        <f t="shared" si="3"/>
        <v>1909944</v>
      </c>
      <c r="I12" s="194">
        <f t="shared" si="0"/>
        <v>277523</v>
      </c>
      <c r="J12" s="195">
        <f t="shared" si="0"/>
        <v>2187467</v>
      </c>
      <c r="L12"/>
      <c r="M12"/>
      <c r="N12"/>
      <c r="O12"/>
      <c r="P12"/>
    </row>
    <row r="13" spans="1:30" ht="24" customHeight="1" x14ac:dyDescent="0.25">
      <c r="A13" s="206" t="s">
        <v>10</v>
      </c>
      <c r="B13" s="28">
        <v>184072</v>
      </c>
      <c r="C13" s="28">
        <v>119414</v>
      </c>
      <c r="D13" s="206">
        <f t="shared" si="1"/>
        <v>303486</v>
      </c>
      <c r="E13" s="28">
        <v>1287121</v>
      </c>
      <c r="F13" s="28">
        <v>63679</v>
      </c>
      <c r="G13" s="206">
        <f t="shared" si="2"/>
        <v>1350800</v>
      </c>
      <c r="H13" s="206">
        <f t="shared" si="3"/>
        <v>1471193</v>
      </c>
      <c r="I13" s="206">
        <f t="shared" si="0"/>
        <v>183093</v>
      </c>
      <c r="J13" s="207">
        <f t="shared" si="0"/>
        <v>1654286</v>
      </c>
      <c r="L13"/>
      <c r="M13"/>
      <c r="N13"/>
      <c r="O13"/>
      <c r="P13"/>
    </row>
    <row r="14" spans="1:30" ht="24" customHeight="1" x14ac:dyDescent="0.25">
      <c r="A14" s="194" t="s">
        <v>11</v>
      </c>
      <c r="B14" s="27">
        <v>114336</v>
      </c>
      <c r="C14" s="27">
        <v>67115</v>
      </c>
      <c r="D14" s="194">
        <f t="shared" si="1"/>
        <v>181451</v>
      </c>
      <c r="E14" s="27">
        <v>901660</v>
      </c>
      <c r="F14" s="27">
        <v>36356</v>
      </c>
      <c r="G14" s="194">
        <f t="shared" si="2"/>
        <v>938016</v>
      </c>
      <c r="H14" s="194">
        <f t="shared" si="3"/>
        <v>1015996</v>
      </c>
      <c r="I14" s="194">
        <f t="shared" si="0"/>
        <v>103471</v>
      </c>
      <c r="J14" s="195">
        <f t="shared" si="0"/>
        <v>1119467</v>
      </c>
      <c r="L14"/>
      <c r="M14"/>
      <c r="N14"/>
      <c r="O14"/>
      <c r="P14"/>
    </row>
    <row r="15" spans="1:30" ht="24" customHeight="1" x14ac:dyDescent="0.25">
      <c r="A15" s="206" t="s">
        <v>12</v>
      </c>
      <c r="B15" s="28">
        <v>68350</v>
      </c>
      <c r="C15" s="28">
        <v>40975</v>
      </c>
      <c r="D15" s="206">
        <f t="shared" si="1"/>
        <v>109325</v>
      </c>
      <c r="E15" s="28">
        <v>563893</v>
      </c>
      <c r="F15" s="28">
        <v>21140</v>
      </c>
      <c r="G15" s="206">
        <f t="shared" si="2"/>
        <v>585033</v>
      </c>
      <c r="H15" s="206">
        <f t="shared" si="3"/>
        <v>632243</v>
      </c>
      <c r="I15" s="206">
        <f t="shared" si="0"/>
        <v>62115</v>
      </c>
      <c r="J15" s="207">
        <f t="shared" si="0"/>
        <v>694358</v>
      </c>
      <c r="L15"/>
      <c r="M15"/>
      <c r="N15"/>
      <c r="O15"/>
      <c r="P15"/>
    </row>
    <row r="16" spans="1:30" ht="24" customHeight="1" x14ac:dyDescent="0.25">
      <c r="A16" s="194" t="s">
        <v>13</v>
      </c>
      <c r="B16" s="27">
        <v>50523</v>
      </c>
      <c r="C16" s="27">
        <v>28829</v>
      </c>
      <c r="D16" s="194">
        <f t="shared" si="1"/>
        <v>79352</v>
      </c>
      <c r="E16" s="27">
        <v>372377</v>
      </c>
      <c r="F16" s="27">
        <v>12967</v>
      </c>
      <c r="G16" s="194">
        <f t="shared" si="2"/>
        <v>385344</v>
      </c>
      <c r="H16" s="194">
        <f t="shared" si="3"/>
        <v>422900</v>
      </c>
      <c r="I16" s="194">
        <f t="shared" si="0"/>
        <v>41796</v>
      </c>
      <c r="J16" s="195">
        <f t="shared" si="0"/>
        <v>464696</v>
      </c>
      <c r="L16"/>
      <c r="M16"/>
      <c r="N16"/>
      <c r="O16"/>
      <c r="P16"/>
    </row>
    <row r="17" spans="1:16" ht="24" customHeight="1" x14ac:dyDescent="0.25">
      <c r="A17" s="206" t="s">
        <v>44</v>
      </c>
      <c r="B17" s="28">
        <v>17702</v>
      </c>
      <c r="C17" s="28">
        <v>10535</v>
      </c>
      <c r="D17" s="206">
        <f t="shared" si="1"/>
        <v>28237</v>
      </c>
      <c r="E17" s="28">
        <v>204052</v>
      </c>
      <c r="F17" s="28">
        <v>6362</v>
      </c>
      <c r="G17" s="206">
        <f t="shared" si="2"/>
        <v>210414</v>
      </c>
      <c r="H17" s="206">
        <f t="shared" si="3"/>
        <v>221754</v>
      </c>
      <c r="I17" s="206">
        <f t="shared" si="0"/>
        <v>16897</v>
      </c>
      <c r="J17" s="207">
        <f t="shared" si="0"/>
        <v>238651</v>
      </c>
      <c r="L17"/>
      <c r="M17"/>
      <c r="N17"/>
      <c r="O17"/>
      <c r="P17"/>
    </row>
    <row r="18" spans="1:16" ht="24" customHeight="1" x14ac:dyDescent="0.25">
      <c r="A18" s="194" t="s">
        <v>45</v>
      </c>
      <c r="B18" s="27">
        <v>9132</v>
      </c>
      <c r="C18" s="27">
        <v>4805</v>
      </c>
      <c r="D18" s="194">
        <f t="shared" si="1"/>
        <v>13937</v>
      </c>
      <c r="E18" s="27">
        <v>145934</v>
      </c>
      <c r="F18" s="27">
        <v>4566</v>
      </c>
      <c r="G18" s="194">
        <f t="shared" si="2"/>
        <v>150500</v>
      </c>
      <c r="H18" s="194">
        <f t="shared" si="3"/>
        <v>155066</v>
      </c>
      <c r="I18" s="194">
        <f t="shared" si="0"/>
        <v>9371</v>
      </c>
      <c r="J18" s="195">
        <f t="shared" si="0"/>
        <v>164437</v>
      </c>
      <c r="L18"/>
      <c r="M18"/>
      <c r="N18"/>
      <c r="O18"/>
      <c r="P18"/>
    </row>
    <row r="19" spans="1:16" ht="24" customHeight="1" x14ac:dyDescent="0.25">
      <c r="A19" s="47" t="s">
        <v>49</v>
      </c>
      <c r="B19" s="29">
        <f t="shared" ref="B19:F19" si="4">SUM(B8:B18)</f>
        <v>1705032</v>
      </c>
      <c r="C19" s="29">
        <f t="shared" si="4"/>
        <v>1125207</v>
      </c>
      <c r="D19" s="29">
        <f t="shared" si="1"/>
        <v>2830239</v>
      </c>
      <c r="E19" s="29">
        <f t="shared" si="4"/>
        <v>8726727</v>
      </c>
      <c r="F19" s="29">
        <f t="shared" si="4"/>
        <v>451692</v>
      </c>
      <c r="G19" s="29">
        <f t="shared" si="2"/>
        <v>9178419</v>
      </c>
      <c r="H19" s="29">
        <f t="shared" si="3"/>
        <v>10431759</v>
      </c>
      <c r="I19" s="29">
        <f t="shared" si="0"/>
        <v>1576899</v>
      </c>
      <c r="J19" s="29">
        <f t="shared" si="0"/>
        <v>12008658</v>
      </c>
      <c r="L19"/>
      <c r="M19"/>
      <c r="N19"/>
      <c r="O19"/>
      <c r="P19"/>
    </row>
    <row r="20" spans="1:16" ht="18.75" customHeight="1" x14ac:dyDescent="0.45">
      <c r="A20" s="203" t="s">
        <v>179</v>
      </c>
      <c r="B20"/>
      <c r="C20"/>
      <c r="D20"/>
      <c r="E20"/>
      <c r="F20"/>
      <c r="G20"/>
      <c r="H20"/>
      <c r="I20"/>
      <c r="J20"/>
      <c r="L20"/>
      <c r="M20"/>
      <c r="N20"/>
      <c r="O20"/>
      <c r="P20"/>
    </row>
    <row r="21" spans="1:16" ht="18" x14ac:dyDescent="0.45">
      <c r="A21" s="203" t="s">
        <v>41</v>
      </c>
      <c r="B21" s="201"/>
      <c r="C21" s="201"/>
      <c r="D21" s="201"/>
      <c r="E21" s="201"/>
      <c r="F21" s="201"/>
      <c r="G21" s="201"/>
      <c r="H21" s="201"/>
      <c r="I21" s="201"/>
      <c r="J21" s="201"/>
    </row>
    <row r="22" spans="1:16" ht="18" x14ac:dyDescent="0.45">
      <c r="A22" s="204" t="s">
        <v>322</v>
      </c>
    </row>
    <row r="24" spans="1:16" x14ac:dyDescent="0.25">
      <c r="B24" s="210"/>
      <c r="C24" s="210"/>
      <c r="D24" s="210"/>
      <c r="E24" s="210"/>
      <c r="F24" s="210"/>
      <c r="G24" s="210"/>
      <c r="H24" s="210"/>
      <c r="I24" s="210"/>
      <c r="J24" s="210"/>
    </row>
    <row r="26" spans="1:16" x14ac:dyDescent="0.25">
      <c r="B26" s="210"/>
      <c r="C26" s="210"/>
      <c r="D26" s="210"/>
      <c r="E26" s="210"/>
      <c r="F26" s="210"/>
      <c r="G26" s="210"/>
      <c r="H26" s="210"/>
      <c r="I26" s="210"/>
      <c r="J26" s="210"/>
    </row>
  </sheetData>
  <mergeCells count="8">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67" orientation="landscape" horizontalDpi="300" r:id="rId1"/>
  <headerFooter>
    <oddFooter>&amp;Lstats.gov.sa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F91D0-ECB7-4CF6-9077-A7E2F0870E3C}">
  <sheetPr>
    <tabColor rgb="FF002060"/>
  </sheetPr>
  <dimension ref="A1:AD26"/>
  <sheetViews>
    <sheetView showGridLines="0" rightToLeft="1" view="pageBreakPreview" zoomScale="70" zoomScaleNormal="80" zoomScaleSheetLayoutView="70" workbookViewId="0">
      <selection activeCell="B8" sqref="B8:J21"/>
    </sheetView>
  </sheetViews>
  <sheetFormatPr defaultColWidth="8.85546875" defaultRowHeight="15" x14ac:dyDescent="0.25"/>
  <cols>
    <col min="1" max="1" width="18.42578125" style="190" customWidth="1"/>
    <col min="2" max="9" width="12.42578125" style="190" customWidth="1"/>
    <col min="10" max="10" width="14.42578125" style="190" bestFit="1" customWidth="1"/>
    <col min="11" max="16384" width="8.85546875" style="190"/>
  </cols>
  <sheetData>
    <row r="1" spans="1:30" x14ac:dyDescent="0.25">
      <c r="H1" s="345" t="s">
        <v>314</v>
      </c>
      <c r="I1" s="345"/>
      <c r="J1" s="345"/>
    </row>
    <row r="2" spans="1:30" x14ac:dyDescent="0.25">
      <c r="H2" s="345"/>
      <c r="I2" s="345"/>
      <c r="J2" s="345"/>
    </row>
    <row r="3" spans="1:30" s="191" customFormat="1" x14ac:dyDescent="0.25">
      <c r="H3" s="343"/>
      <c r="I3" s="343"/>
      <c r="J3" s="343"/>
      <c r="K3" s="190"/>
      <c r="L3" s="190"/>
      <c r="M3" s="190"/>
      <c r="N3" s="190"/>
      <c r="O3" s="190"/>
      <c r="P3" s="190"/>
      <c r="Q3" s="190"/>
      <c r="R3" s="190"/>
      <c r="S3" s="190"/>
      <c r="T3" s="190"/>
      <c r="U3" s="190"/>
      <c r="V3" s="190"/>
      <c r="W3" s="190"/>
      <c r="X3" s="190"/>
      <c r="Y3" s="190"/>
      <c r="Z3" s="190"/>
      <c r="AA3" s="190"/>
      <c r="AB3" s="190"/>
      <c r="AC3" s="190"/>
      <c r="AD3" s="190"/>
    </row>
    <row r="4" spans="1:30" ht="22.5" x14ac:dyDescent="0.25">
      <c r="A4" s="344" t="s">
        <v>124</v>
      </c>
      <c r="B4" s="344"/>
      <c r="C4" s="344"/>
      <c r="D4" s="344"/>
      <c r="E4" s="344"/>
      <c r="F4" s="344"/>
      <c r="G4" s="344"/>
      <c r="H4" s="344"/>
      <c r="I4" s="344"/>
      <c r="J4" s="344"/>
    </row>
    <row r="5" spans="1:30" ht="22.5" x14ac:dyDescent="0.55000000000000004">
      <c r="A5" s="192" t="s">
        <v>167</v>
      </c>
      <c r="B5" s="326" t="s">
        <v>136</v>
      </c>
      <c r="C5" s="327"/>
      <c r="D5" s="327"/>
      <c r="E5" s="327"/>
      <c r="F5" s="327"/>
      <c r="G5" s="327"/>
      <c r="H5" s="327"/>
      <c r="I5" s="327"/>
      <c r="J5" s="328"/>
    </row>
    <row r="6" spans="1:30" ht="22.5" x14ac:dyDescent="0.25">
      <c r="A6" s="331" t="s">
        <v>17</v>
      </c>
      <c r="B6" s="329" t="s">
        <v>0</v>
      </c>
      <c r="C6" s="331"/>
      <c r="D6" s="331"/>
      <c r="E6" s="331" t="s">
        <v>1</v>
      </c>
      <c r="F6" s="331"/>
      <c r="G6" s="331"/>
      <c r="H6" s="331" t="s">
        <v>2</v>
      </c>
      <c r="I6" s="331"/>
      <c r="J6" s="332"/>
    </row>
    <row r="7" spans="1:30" ht="22.5" x14ac:dyDescent="0.25">
      <c r="A7" s="331"/>
      <c r="B7" s="24" t="s">
        <v>14</v>
      </c>
      <c r="C7" s="21" t="s">
        <v>15</v>
      </c>
      <c r="D7" s="21" t="s">
        <v>43</v>
      </c>
      <c r="E7" s="21" t="s">
        <v>14</v>
      </c>
      <c r="F7" s="21" t="s">
        <v>15</v>
      </c>
      <c r="G7" s="21" t="s">
        <v>43</v>
      </c>
      <c r="H7" s="21" t="s">
        <v>14</v>
      </c>
      <c r="I7" s="21" t="s">
        <v>15</v>
      </c>
      <c r="J7" s="22" t="s">
        <v>43</v>
      </c>
      <c r="L7" s="17"/>
      <c r="M7" s="18"/>
    </row>
    <row r="8" spans="1:30" ht="24" customHeight="1" x14ac:dyDescent="0.25">
      <c r="A8" s="208" t="s">
        <v>18</v>
      </c>
      <c r="B8" s="209">
        <v>792433</v>
      </c>
      <c r="C8" s="209">
        <v>540858</v>
      </c>
      <c r="D8" s="209">
        <f>B8+C8</f>
        <v>1333291</v>
      </c>
      <c r="E8" s="209">
        <v>4092140</v>
      </c>
      <c r="F8" s="209">
        <v>252223</v>
      </c>
      <c r="G8" s="209">
        <f>E8+F8</f>
        <v>4344363</v>
      </c>
      <c r="H8" s="209">
        <f>B8+E8</f>
        <v>4884573</v>
      </c>
      <c r="I8" s="209">
        <f t="shared" ref="I8:J20" si="0">C8+F8</f>
        <v>793081</v>
      </c>
      <c r="J8" s="209">
        <f t="shared" si="0"/>
        <v>5677654</v>
      </c>
      <c r="N8" s="18"/>
      <c r="O8"/>
      <c r="P8" s="210"/>
    </row>
    <row r="9" spans="1:30" ht="24" customHeight="1" x14ac:dyDescent="0.25">
      <c r="A9" s="211" t="s">
        <v>19</v>
      </c>
      <c r="B9" s="212">
        <v>287674</v>
      </c>
      <c r="C9" s="212">
        <v>228335</v>
      </c>
      <c r="D9" s="212">
        <f t="shared" ref="D9:D20" si="1">B9+C9</f>
        <v>516009</v>
      </c>
      <c r="E9" s="212">
        <v>1505997</v>
      </c>
      <c r="F9" s="212">
        <v>72135</v>
      </c>
      <c r="G9" s="212">
        <f t="shared" ref="G9:G20" si="2">E9+F9</f>
        <v>1578132</v>
      </c>
      <c r="H9" s="212">
        <f t="shared" ref="H9:H20" si="3">B9+E9</f>
        <v>1793671</v>
      </c>
      <c r="I9" s="212">
        <f t="shared" si="0"/>
        <v>300470</v>
      </c>
      <c r="J9" s="212">
        <f t="shared" si="0"/>
        <v>2094141</v>
      </c>
      <c r="N9" s="18"/>
      <c r="O9"/>
      <c r="P9" s="210"/>
    </row>
    <row r="10" spans="1:30" ht="24" customHeight="1" x14ac:dyDescent="0.25">
      <c r="A10" s="208" t="s">
        <v>20</v>
      </c>
      <c r="B10" s="209">
        <v>54597</v>
      </c>
      <c r="C10" s="209">
        <v>36341</v>
      </c>
      <c r="D10" s="209">
        <f t="shared" si="1"/>
        <v>90938</v>
      </c>
      <c r="E10" s="209">
        <v>287172</v>
      </c>
      <c r="F10" s="209">
        <v>12168</v>
      </c>
      <c r="G10" s="209">
        <f t="shared" si="2"/>
        <v>299340</v>
      </c>
      <c r="H10" s="209">
        <f t="shared" si="3"/>
        <v>341769</v>
      </c>
      <c r="I10" s="209">
        <f t="shared" si="0"/>
        <v>48509</v>
      </c>
      <c r="J10" s="209">
        <f t="shared" si="0"/>
        <v>390278</v>
      </c>
      <c r="N10" s="18"/>
      <c r="O10"/>
      <c r="P10" s="210"/>
    </row>
    <row r="11" spans="1:30" ht="24" customHeight="1" x14ac:dyDescent="0.25">
      <c r="A11" s="211" t="s">
        <v>21</v>
      </c>
      <c r="B11" s="212">
        <v>39053</v>
      </c>
      <c r="C11" s="212">
        <v>27969</v>
      </c>
      <c r="D11" s="212">
        <f t="shared" si="1"/>
        <v>67022</v>
      </c>
      <c r="E11" s="212">
        <v>354513</v>
      </c>
      <c r="F11" s="212">
        <v>11230</v>
      </c>
      <c r="G11" s="212">
        <f t="shared" si="2"/>
        <v>365743</v>
      </c>
      <c r="H11" s="212">
        <f t="shared" si="3"/>
        <v>393566</v>
      </c>
      <c r="I11" s="212">
        <f t="shared" si="0"/>
        <v>39199</v>
      </c>
      <c r="J11" s="212">
        <f t="shared" si="0"/>
        <v>432765</v>
      </c>
      <c r="N11" s="18"/>
      <c r="O11"/>
      <c r="P11" s="210"/>
    </row>
    <row r="12" spans="1:30" ht="24" customHeight="1" x14ac:dyDescent="0.25">
      <c r="A12" s="208" t="s">
        <v>22</v>
      </c>
      <c r="B12" s="209">
        <v>414867</v>
      </c>
      <c r="C12" s="209">
        <v>194106</v>
      </c>
      <c r="D12" s="209">
        <f t="shared" si="1"/>
        <v>608973</v>
      </c>
      <c r="E12" s="209">
        <v>1594443</v>
      </c>
      <c r="F12" s="209">
        <v>65780</v>
      </c>
      <c r="G12" s="209">
        <f t="shared" si="2"/>
        <v>1660223</v>
      </c>
      <c r="H12" s="209">
        <f t="shared" si="3"/>
        <v>2009310</v>
      </c>
      <c r="I12" s="209">
        <f t="shared" si="0"/>
        <v>259886</v>
      </c>
      <c r="J12" s="209">
        <f t="shared" si="0"/>
        <v>2269196</v>
      </c>
      <c r="N12" s="18"/>
      <c r="O12"/>
      <c r="P12" s="210"/>
    </row>
    <row r="13" spans="1:30" ht="24" customHeight="1" x14ac:dyDescent="0.25">
      <c r="A13" s="211" t="s">
        <v>23</v>
      </c>
      <c r="B13" s="212">
        <v>40400</v>
      </c>
      <c r="C13" s="212">
        <v>31896</v>
      </c>
      <c r="D13" s="212">
        <f t="shared" si="1"/>
        <v>72296</v>
      </c>
      <c r="E13" s="212">
        <v>267013</v>
      </c>
      <c r="F13" s="212">
        <v>17757</v>
      </c>
      <c r="G13" s="212">
        <f t="shared" si="2"/>
        <v>284770</v>
      </c>
      <c r="H13" s="212">
        <f t="shared" si="3"/>
        <v>307413</v>
      </c>
      <c r="I13" s="212">
        <f t="shared" si="0"/>
        <v>49653</v>
      </c>
      <c r="J13" s="212">
        <f t="shared" si="0"/>
        <v>357066</v>
      </c>
      <c r="N13" s="18"/>
      <c r="O13"/>
      <c r="P13" s="210"/>
    </row>
    <row r="14" spans="1:30" ht="24" customHeight="1" x14ac:dyDescent="0.25">
      <c r="A14" s="208" t="s">
        <v>24</v>
      </c>
      <c r="B14" s="209">
        <v>14792</v>
      </c>
      <c r="C14" s="209">
        <v>13227</v>
      </c>
      <c r="D14" s="209">
        <f t="shared" si="1"/>
        <v>28019</v>
      </c>
      <c r="E14" s="209">
        <v>105046</v>
      </c>
      <c r="F14" s="209">
        <v>3405</v>
      </c>
      <c r="G14" s="209">
        <f t="shared" si="2"/>
        <v>108451</v>
      </c>
      <c r="H14" s="209">
        <f t="shared" si="3"/>
        <v>119838</v>
      </c>
      <c r="I14" s="209">
        <f t="shared" si="0"/>
        <v>16632</v>
      </c>
      <c r="J14" s="209">
        <f t="shared" si="0"/>
        <v>136470</v>
      </c>
      <c r="N14" s="18"/>
      <c r="O14"/>
      <c r="P14" s="210"/>
    </row>
    <row r="15" spans="1:30" ht="24" customHeight="1" x14ac:dyDescent="0.25">
      <c r="A15" s="211" t="s">
        <v>25</v>
      </c>
      <c r="B15" s="212">
        <v>11920</v>
      </c>
      <c r="C15" s="212">
        <v>10982</v>
      </c>
      <c r="D15" s="212">
        <f t="shared" si="1"/>
        <v>22902</v>
      </c>
      <c r="E15" s="212">
        <v>127159</v>
      </c>
      <c r="F15" s="212">
        <v>4497</v>
      </c>
      <c r="G15" s="212">
        <f t="shared" si="2"/>
        <v>131656</v>
      </c>
      <c r="H15" s="212">
        <f t="shared" si="3"/>
        <v>139079</v>
      </c>
      <c r="I15" s="212">
        <f t="shared" si="0"/>
        <v>15479</v>
      </c>
      <c r="J15" s="212">
        <f t="shared" si="0"/>
        <v>154558</v>
      </c>
      <c r="N15" s="18"/>
      <c r="O15"/>
      <c r="P15" s="210"/>
    </row>
    <row r="16" spans="1:30" ht="24" customHeight="1" x14ac:dyDescent="0.25">
      <c r="A16" s="208" t="s">
        <v>46</v>
      </c>
      <c r="B16" s="209">
        <v>5162</v>
      </c>
      <c r="C16" s="209">
        <v>4616</v>
      </c>
      <c r="D16" s="209">
        <f t="shared" si="1"/>
        <v>9778</v>
      </c>
      <c r="E16" s="209">
        <v>43087</v>
      </c>
      <c r="F16" s="209">
        <v>2111</v>
      </c>
      <c r="G16" s="209">
        <f t="shared" si="2"/>
        <v>45198</v>
      </c>
      <c r="H16" s="209">
        <f t="shared" si="3"/>
        <v>48249</v>
      </c>
      <c r="I16" s="209">
        <f t="shared" si="0"/>
        <v>6727</v>
      </c>
      <c r="J16" s="209">
        <f t="shared" si="0"/>
        <v>54976</v>
      </c>
      <c r="N16" s="18"/>
      <c r="O16"/>
      <c r="P16" s="210"/>
    </row>
    <row r="17" spans="1:16" ht="24" customHeight="1" x14ac:dyDescent="0.25">
      <c r="A17" s="211" t="s">
        <v>26</v>
      </c>
      <c r="B17" s="212">
        <v>16715</v>
      </c>
      <c r="C17" s="212">
        <v>16099</v>
      </c>
      <c r="D17" s="212">
        <f t="shared" si="1"/>
        <v>32814</v>
      </c>
      <c r="E17" s="212">
        <v>140876</v>
      </c>
      <c r="F17" s="212">
        <v>4722</v>
      </c>
      <c r="G17" s="212">
        <f t="shared" si="2"/>
        <v>145598</v>
      </c>
      <c r="H17" s="212">
        <f t="shared" si="3"/>
        <v>157591</v>
      </c>
      <c r="I17" s="212">
        <f t="shared" si="0"/>
        <v>20821</v>
      </c>
      <c r="J17" s="212">
        <f t="shared" si="0"/>
        <v>178412</v>
      </c>
      <c r="N17" s="18"/>
      <c r="O17"/>
      <c r="P17" s="210"/>
    </row>
    <row r="18" spans="1:16" ht="24" customHeight="1" x14ac:dyDescent="0.25">
      <c r="A18" s="208" t="s">
        <v>27</v>
      </c>
      <c r="B18" s="209">
        <v>13687</v>
      </c>
      <c r="C18" s="209">
        <v>10282</v>
      </c>
      <c r="D18" s="209">
        <f t="shared" si="1"/>
        <v>23969</v>
      </c>
      <c r="E18" s="209">
        <v>118443</v>
      </c>
      <c r="F18" s="209">
        <v>3305</v>
      </c>
      <c r="G18" s="209">
        <f t="shared" si="2"/>
        <v>121748</v>
      </c>
      <c r="H18" s="209">
        <f t="shared" si="3"/>
        <v>132130</v>
      </c>
      <c r="I18" s="209">
        <f t="shared" si="0"/>
        <v>13587</v>
      </c>
      <c r="J18" s="209">
        <f t="shared" si="0"/>
        <v>145717</v>
      </c>
      <c r="N18" s="18"/>
      <c r="O18"/>
      <c r="P18" s="210"/>
    </row>
    <row r="19" spans="1:16" ht="24" customHeight="1" x14ac:dyDescent="0.25">
      <c r="A19" s="211" t="s">
        <v>28</v>
      </c>
      <c r="B19" s="212">
        <v>5413</v>
      </c>
      <c r="C19" s="212">
        <v>3994</v>
      </c>
      <c r="D19" s="212">
        <f t="shared" si="1"/>
        <v>9407</v>
      </c>
      <c r="E19" s="212">
        <v>35273</v>
      </c>
      <c r="F19" s="212">
        <v>739</v>
      </c>
      <c r="G19" s="212">
        <f t="shared" si="2"/>
        <v>36012</v>
      </c>
      <c r="H19" s="212">
        <f t="shared" si="3"/>
        <v>40686</v>
      </c>
      <c r="I19" s="212">
        <f t="shared" si="0"/>
        <v>4733</v>
      </c>
      <c r="J19" s="212">
        <f t="shared" si="0"/>
        <v>45419</v>
      </c>
      <c r="N19" s="18"/>
      <c r="O19"/>
      <c r="P19" s="210"/>
    </row>
    <row r="20" spans="1:16" ht="24" customHeight="1" x14ac:dyDescent="0.25">
      <c r="A20" s="208" t="s">
        <v>29</v>
      </c>
      <c r="B20" s="209">
        <v>8319</v>
      </c>
      <c r="C20" s="209">
        <v>6502</v>
      </c>
      <c r="D20" s="209">
        <f t="shared" si="1"/>
        <v>14821</v>
      </c>
      <c r="E20" s="209">
        <v>55565</v>
      </c>
      <c r="F20" s="209">
        <v>1620</v>
      </c>
      <c r="G20" s="209">
        <f t="shared" si="2"/>
        <v>57185</v>
      </c>
      <c r="H20" s="209">
        <f t="shared" si="3"/>
        <v>63884</v>
      </c>
      <c r="I20" s="209">
        <f t="shared" si="0"/>
        <v>8122</v>
      </c>
      <c r="J20" s="209">
        <f t="shared" si="0"/>
        <v>72006</v>
      </c>
      <c r="N20" s="18"/>
      <c r="O20"/>
      <c r="P20" s="210"/>
    </row>
    <row r="21" spans="1:16" ht="24" customHeight="1" x14ac:dyDescent="0.25">
      <c r="A21" s="21" t="s">
        <v>30</v>
      </c>
      <c r="B21" s="30">
        <f t="shared" ref="B21:J21" si="4">SUM(B8:B20)</f>
        <v>1705032</v>
      </c>
      <c r="C21" s="30">
        <f t="shared" si="4"/>
        <v>1125207</v>
      </c>
      <c r="D21" s="30">
        <f t="shared" si="4"/>
        <v>2830239</v>
      </c>
      <c r="E21" s="30">
        <f t="shared" si="4"/>
        <v>8726727</v>
      </c>
      <c r="F21" s="30">
        <f t="shared" si="4"/>
        <v>451692</v>
      </c>
      <c r="G21" s="30">
        <f t="shared" si="4"/>
        <v>9178419</v>
      </c>
      <c r="H21" s="30">
        <f t="shared" si="4"/>
        <v>10431759</v>
      </c>
      <c r="I21" s="30">
        <f t="shared" si="4"/>
        <v>1576899</v>
      </c>
      <c r="J21" s="30">
        <f t="shared" si="4"/>
        <v>12008658</v>
      </c>
      <c r="L21" s="18"/>
      <c r="M21"/>
      <c r="P21" s="210"/>
    </row>
    <row r="22" spans="1:16" ht="18" x14ac:dyDescent="0.25">
      <c r="A22" s="199" t="s">
        <v>180</v>
      </c>
      <c r="B22"/>
      <c r="C22"/>
      <c r="D22"/>
      <c r="E22"/>
      <c r="F22"/>
      <c r="G22"/>
      <c r="H22"/>
      <c r="I22"/>
      <c r="J22"/>
    </row>
    <row r="23" spans="1:16" ht="18" x14ac:dyDescent="0.45">
      <c r="A23" s="203" t="s">
        <v>41</v>
      </c>
      <c r="B23" s="201"/>
      <c r="C23" s="201"/>
      <c r="D23" s="201"/>
      <c r="E23" s="201"/>
      <c r="F23" s="201"/>
      <c r="G23" s="201"/>
      <c r="H23" s="201"/>
      <c r="I23" s="201"/>
      <c r="J23" s="201"/>
    </row>
    <row r="24" spans="1:16" ht="18" x14ac:dyDescent="0.45">
      <c r="A24" s="204" t="s">
        <v>322</v>
      </c>
      <c r="B24" s="201"/>
      <c r="C24" s="201"/>
      <c r="D24" s="201"/>
      <c r="E24" s="201"/>
      <c r="F24" s="201"/>
      <c r="G24" s="201"/>
      <c r="H24" s="201"/>
      <c r="I24" s="201"/>
      <c r="J24" s="202"/>
    </row>
    <row r="26" spans="1:16" x14ac:dyDescent="0.25">
      <c r="B26" s="210"/>
      <c r="C26" s="210"/>
      <c r="D26" s="210"/>
      <c r="E26" s="210"/>
      <c r="F26" s="210"/>
      <c r="G26" s="210"/>
      <c r="H26" s="210"/>
      <c r="I26" s="210"/>
      <c r="J26" s="210"/>
    </row>
  </sheetData>
  <mergeCells count="8">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61" orientation="landscape" horizontalDpi="300" r:id="rId1"/>
  <headerFooter>
    <oddFooter>&amp;Lstats.gov.sa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FEE99-4E1B-4EFA-BE7E-05263EC83D0B}">
  <sheetPr>
    <tabColor rgb="FF002060"/>
  </sheetPr>
  <dimension ref="A1:AA23"/>
  <sheetViews>
    <sheetView showGridLines="0" rightToLeft="1" view="pageBreakPreview" zoomScale="60" zoomScaleNormal="60" workbookViewId="0">
      <selection activeCell="B8" sqref="B8:J18"/>
    </sheetView>
  </sheetViews>
  <sheetFormatPr defaultColWidth="8.85546875" defaultRowHeight="15" x14ac:dyDescent="0.25"/>
  <cols>
    <col min="1" max="1" width="51" style="50" customWidth="1"/>
    <col min="2" max="8" width="12.140625" style="50" customWidth="1"/>
    <col min="9" max="9" width="12.42578125" style="50" bestFit="1" customWidth="1"/>
    <col min="10" max="10" width="16" style="50" customWidth="1"/>
    <col min="11" max="16384" width="8.85546875" style="50"/>
  </cols>
  <sheetData>
    <row r="1" spans="1:27" x14ac:dyDescent="0.25">
      <c r="H1" s="350" t="s">
        <v>314</v>
      </c>
      <c r="I1" s="350"/>
      <c r="J1" s="350"/>
    </row>
    <row r="2" spans="1:27" x14ac:dyDescent="0.25">
      <c r="H2" s="350"/>
      <c r="I2" s="350"/>
      <c r="J2" s="350"/>
    </row>
    <row r="3" spans="1:27" s="51" customFormat="1" x14ac:dyDescent="0.25">
      <c r="H3" s="351"/>
      <c r="I3" s="351"/>
      <c r="J3" s="351"/>
      <c r="K3" s="50"/>
      <c r="L3" s="50"/>
      <c r="M3" s="50"/>
      <c r="N3" s="50"/>
      <c r="O3" s="50"/>
      <c r="P3" s="50"/>
      <c r="Q3" s="50"/>
      <c r="R3" s="50"/>
      <c r="S3" s="50"/>
      <c r="T3" s="50"/>
      <c r="U3" s="50"/>
      <c r="V3" s="50"/>
      <c r="W3" s="50"/>
      <c r="X3" s="50"/>
      <c r="Y3" s="50"/>
      <c r="Z3" s="50"/>
      <c r="AA3" s="50"/>
    </row>
    <row r="4" spans="1:27" ht="22.5" x14ac:dyDescent="0.25">
      <c r="A4" s="352" t="s">
        <v>207</v>
      </c>
      <c r="B4" s="352"/>
      <c r="C4" s="352"/>
      <c r="D4" s="352"/>
      <c r="E4" s="352"/>
      <c r="F4" s="352"/>
      <c r="G4" s="352"/>
      <c r="H4" s="352"/>
      <c r="I4" s="352"/>
      <c r="J4" s="352"/>
    </row>
    <row r="5" spans="1:27" ht="22.5" x14ac:dyDescent="0.55000000000000004">
      <c r="A5" s="52" t="s">
        <v>208</v>
      </c>
      <c r="B5" s="326" t="s">
        <v>136</v>
      </c>
      <c r="C5" s="327"/>
      <c r="D5" s="327"/>
      <c r="E5" s="327"/>
      <c r="F5" s="327"/>
      <c r="G5" s="327"/>
      <c r="H5" s="327"/>
      <c r="I5" s="327"/>
      <c r="J5" s="328"/>
    </row>
    <row r="6" spans="1:27" ht="22.5" x14ac:dyDescent="0.25">
      <c r="A6" s="331" t="s">
        <v>209</v>
      </c>
      <c r="B6" s="329" t="s">
        <v>0</v>
      </c>
      <c r="C6" s="331"/>
      <c r="D6" s="331"/>
      <c r="E6" s="331" t="s">
        <v>1</v>
      </c>
      <c r="F6" s="331"/>
      <c r="G6" s="331"/>
      <c r="H6" s="331" t="s">
        <v>2</v>
      </c>
      <c r="I6" s="331"/>
      <c r="J6" s="332"/>
    </row>
    <row r="7" spans="1:27" ht="22.5" x14ac:dyDescent="0.25">
      <c r="A7" s="331"/>
      <c r="B7" s="24" t="s">
        <v>14</v>
      </c>
      <c r="C7" s="21" t="s">
        <v>15</v>
      </c>
      <c r="D7" s="21" t="s">
        <v>43</v>
      </c>
      <c r="E7" s="21" t="s">
        <v>14</v>
      </c>
      <c r="F7" s="21" t="s">
        <v>15</v>
      </c>
      <c r="G7" s="21" t="s">
        <v>43</v>
      </c>
      <c r="H7" s="21" t="s">
        <v>14</v>
      </c>
      <c r="I7" s="21" t="s">
        <v>15</v>
      </c>
      <c r="J7" s="22" t="s">
        <v>43</v>
      </c>
    </row>
    <row r="8" spans="1:27" ht="22.5" customHeight="1" x14ac:dyDescent="0.25">
      <c r="A8" s="53" t="s">
        <v>210</v>
      </c>
      <c r="B8" s="54">
        <v>168667</v>
      </c>
      <c r="C8" s="54">
        <v>78356</v>
      </c>
      <c r="D8" s="54">
        <f>B8+C8</f>
        <v>247023</v>
      </c>
      <c r="E8" s="54">
        <v>117084</v>
      </c>
      <c r="F8" s="54">
        <v>5704</v>
      </c>
      <c r="G8" s="54">
        <f>E8+F8</f>
        <v>122788</v>
      </c>
      <c r="H8" s="54">
        <f>B8+E8</f>
        <v>285751</v>
      </c>
      <c r="I8" s="54">
        <f>C8+F8</f>
        <v>84060</v>
      </c>
      <c r="J8" s="54">
        <f t="shared" ref="J8:J17" si="0">SUM(H8:I8)</f>
        <v>369811</v>
      </c>
    </row>
    <row r="9" spans="1:27" ht="22.5" customHeight="1" x14ac:dyDescent="0.25">
      <c r="A9" s="55" t="s">
        <v>211</v>
      </c>
      <c r="B9" s="56">
        <v>451774</v>
      </c>
      <c r="C9" s="56">
        <v>424675</v>
      </c>
      <c r="D9" s="56">
        <f t="shared" ref="D9:D17" si="1">B9+C9</f>
        <v>876449</v>
      </c>
      <c r="E9" s="56">
        <v>646024</v>
      </c>
      <c r="F9" s="56">
        <v>122397</v>
      </c>
      <c r="G9" s="56">
        <f t="shared" ref="G9:G17" si="2">E9+F9</f>
        <v>768421</v>
      </c>
      <c r="H9" s="56">
        <f t="shared" ref="H9:I17" si="3">B9+E9</f>
        <v>1097798</v>
      </c>
      <c r="I9" s="56">
        <f t="shared" si="3"/>
        <v>547072</v>
      </c>
      <c r="J9" s="56">
        <f t="shared" si="0"/>
        <v>1644870</v>
      </c>
    </row>
    <row r="10" spans="1:27" ht="22.5" customHeight="1" x14ac:dyDescent="0.25">
      <c r="A10" s="53" t="s">
        <v>260</v>
      </c>
      <c r="B10" s="54">
        <v>351869</v>
      </c>
      <c r="C10" s="54">
        <v>170660</v>
      </c>
      <c r="D10" s="54">
        <f t="shared" si="1"/>
        <v>522529</v>
      </c>
      <c r="E10" s="54">
        <v>508656</v>
      </c>
      <c r="F10" s="54">
        <v>47479</v>
      </c>
      <c r="G10" s="54">
        <f t="shared" si="2"/>
        <v>556135</v>
      </c>
      <c r="H10" s="54">
        <f t="shared" si="3"/>
        <v>860525</v>
      </c>
      <c r="I10" s="54">
        <f t="shared" si="3"/>
        <v>218139</v>
      </c>
      <c r="J10" s="54">
        <f t="shared" si="0"/>
        <v>1078664</v>
      </c>
    </row>
    <row r="11" spans="1:27" ht="22.5" customHeight="1" x14ac:dyDescent="0.25">
      <c r="A11" s="55" t="s">
        <v>213</v>
      </c>
      <c r="B11" s="56">
        <v>259216</v>
      </c>
      <c r="C11" s="56">
        <v>298539</v>
      </c>
      <c r="D11" s="56">
        <f t="shared" si="1"/>
        <v>557755</v>
      </c>
      <c r="E11" s="56">
        <v>44218</v>
      </c>
      <c r="F11" s="56">
        <v>6954</v>
      </c>
      <c r="G11" s="56">
        <f t="shared" si="2"/>
        <v>51172</v>
      </c>
      <c r="H11" s="56">
        <f t="shared" si="3"/>
        <v>303434</v>
      </c>
      <c r="I11" s="56">
        <f t="shared" si="3"/>
        <v>305493</v>
      </c>
      <c r="J11" s="56">
        <f t="shared" si="0"/>
        <v>608927</v>
      </c>
    </row>
    <row r="12" spans="1:27" ht="22.5" customHeight="1" x14ac:dyDescent="0.25">
      <c r="A12" s="53" t="s">
        <v>214</v>
      </c>
      <c r="B12" s="54">
        <v>231195</v>
      </c>
      <c r="C12" s="54">
        <v>111007</v>
      </c>
      <c r="D12" s="54">
        <f t="shared" si="1"/>
        <v>342202</v>
      </c>
      <c r="E12" s="54">
        <v>538411</v>
      </c>
      <c r="F12" s="54">
        <v>44996</v>
      </c>
      <c r="G12" s="54">
        <f t="shared" si="2"/>
        <v>583407</v>
      </c>
      <c r="H12" s="54">
        <f t="shared" si="3"/>
        <v>769606</v>
      </c>
      <c r="I12" s="54">
        <f t="shared" si="3"/>
        <v>156003</v>
      </c>
      <c r="J12" s="54">
        <f t="shared" si="0"/>
        <v>925609</v>
      </c>
    </row>
    <row r="13" spans="1:27" ht="22.5" customHeight="1" x14ac:dyDescent="0.25">
      <c r="A13" s="55" t="s">
        <v>215</v>
      </c>
      <c r="B13" s="56">
        <v>1548</v>
      </c>
      <c r="C13" s="56">
        <v>173</v>
      </c>
      <c r="D13" s="56">
        <f t="shared" si="1"/>
        <v>1721</v>
      </c>
      <c r="E13" s="56">
        <v>33586</v>
      </c>
      <c r="F13" s="56">
        <v>12</v>
      </c>
      <c r="G13" s="56">
        <f t="shared" si="2"/>
        <v>33598</v>
      </c>
      <c r="H13" s="56">
        <f t="shared" si="3"/>
        <v>35134</v>
      </c>
      <c r="I13" s="56">
        <f t="shared" si="3"/>
        <v>185</v>
      </c>
      <c r="J13" s="56">
        <f t="shared" si="0"/>
        <v>35319</v>
      </c>
    </row>
    <row r="14" spans="1:27" ht="22.5" customHeight="1" x14ac:dyDescent="0.25">
      <c r="A14" s="53" t="s">
        <v>216</v>
      </c>
      <c r="B14" s="54">
        <v>44865</v>
      </c>
      <c r="C14" s="54">
        <v>6042</v>
      </c>
      <c r="D14" s="54">
        <f t="shared" si="1"/>
        <v>50907</v>
      </c>
      <c r="E14" s="54">
        <v>1237654</v>
      </c>
      <c r="F14" s="54">
        <v>7790</v>
      </c>
      <c r="G14" s="54">
        <f t="shared" si="2"/>
        <v>1245444</v>
      </c>
      <c r="H14" s="54">
        <f t="shared" si="3"/>
        <v>1282519</v>
      </c>
      <c r="I14" s="54">
        <f t="shared" si="3"/>
        <v>13832</v>
      </c>
      <c r="J14" s="54">
        <f t="shared" si="0"/>
        <v>1296351</v>
      </c>
    </row>
    <row r="15" spans="1:27" ht="22.5" customHeight="1" x14ac:dyDescent="0.25">
      <c r="A15" s="55" t="s">
        <v>217</v>
      </c>
      <c r="B15" s="56">
        <v>66419</v>
      </c>
      <c r="C15" s="56">
        <v>3778</v>
      </c>
      <c r="D15" s="56">
        <f t="shared" si="1"/>
        <v>70197</v>
      </c>
      <c r="E15" s="56">
        <v>1157475</v>
      </c>
      <c r="F15" s="56">
        <v>880</v>
      </c>
      <c r="G15" s="56">
        <f t="shared" si="2"/>
        <v>1158355</v>
      </c>
      <c r="H15" s="56">
        <f t="shared" si="3"/>
        <v>1223894</v>
      </c>
      <c r="I15" s="56">
        <f t="shared" si="3"/>
        <v>4658</v>
      </c>
      <c r="J15" s="56">
        <f t="shared" si="0"/>
        <v>1228552</v>
      </c>
    </row>
    <row r="16" spans="1:27" ht="22.5" customHeight="1" x14ac:dyDescent="0.25">
      <c r="A16" s="53" t="s">
        <v>218</v>
      </c>
      <c r="B16" s="54">
        <v>93118</v>
      </c>
      <c r="C16" s="54">
        <v>30154</v>
      </c>
      <c r="D16" s="54">
        <f t="shared" si="1"/>
        <v>123272</v>
      </c>
      <c r="E16" s="54">
        <v>4409844</v>
      </c>
      <c r="F16" s="54">
        <v>215232</v>
      </c>
      <c r="G16" s="54">
        <f t="shared" si="2"/>
        <v>4625076</v>
      </c>
      <c r="H16" s="54">
        <f t="shared" si="3"/>
        <v>4502962</v>
      </c>
      <c r="I16" s="54">
        <f t="shared" si="3"/>
        <v>245386</v>
      </c>
      <c r="J16" s="54">
        <f t="shared" si="0"/>
        <v>4748348</v>
      </c>
      <c r="K16"/>
      <c r="L16"/>
    </row>
    <row r="17" spans="1:12" ht="22.5" customHeight="1" x14ac:dyDescent="0.25">
      <c r="A17" s="55" t="s">
        <v>219</v>
      </c>
      <c r="B17" s="56">
        <v>36361</v>
      </c>
      <c r="C17" s="56">
        <v>1823</v>
      </c>
      <c r="D17" s="56">
        <f t="shared" si="1"/>
        <v>38184</v>
      </c>
      <c r="E17" s="56">
        <v>33775</v>
      </c>
      <c r="F17" s="56">
        <v>248</v>
      </c>
      <c r="G17" s="56">
        <f t="shared" si="2"/>
        <v>34023</v>
      </c>
      <c r="H17" s="56">
        <f t="shared" si="3"/>
        <v>70136</v>
      </c>
      <c r="I17" s="56">
        <f t="shared" si="3"/>
        <v>2071</v>
      </c>
      <c r="J17" s="56">
        <f t="shared" si="0"/>
        <v>72207</v>
      </c>
      <c r="K17"/>
      <c r="L17"/>
    </row>
    <row r="18" spans="1:12" ht="22.5" x14ac:dyDescent="0.25">
      <c r="A18" s="47" t="s">
        <v>49</v>
      </c>
      <c r="B18" s="23">
        <f>SUM(B8:B17)</f>
        <v>1705032</v>
      </c>
      <c r="C18" s="23">
        <f t="shared" ref="C18:J18" si="4">SUM(C8:C17)</f>
        <v>1125207</v>
      </c>
      <c r="D18" s="23">
        <f t="shared" si="4"/>
        <v>2830239</v>
      </c>
      <c r="E18" s="23">
        <f t="shared" si="4"/>
        <v>8726727</v>
      </c>
      <c r="F18" s="23">
        <f t="shared" si="4"/>
        <v>451692</v>
      </c>
      <c r="G18" s="23">
        <f t="shared" si="4"/>
        <v>9178419</v>
      </c>
      <c r="H18" s="23">
        <f t="shared" si="4"/>
        <v>10431759</v>
      </c>
      <c r="I18" s="23">
        <f t="shared" si="4"/>
        <v>1576899</v>
      </c>
      <c r="J18" s="23">
        <f t="shared" si="4"/>
        <v>12008658</v>
      </c>
      <c r="K18"/>
      <c r="L18"/>
    </row>
    <row r="19" spans="1:12" ht="18" x14ac:dyDescent="0.45">
      <c r="A19" s="57" t="s">
        <v>181</v>
      </c>
      <c r="B19" s="57"/>
      <c r="C19" s="57"/>
      <c r="D19" s="57"/>
      <c r="E19" s="58"/>
      <c r="F19" s="59"/>
      <c r="G19" s="59"/>
      <c r="H19" s="59"/>
      <c r="I19" s="59"/>
      <c r="J19" s="59"/>
      <c r="K19"/>
      <c r="L19"/>
    </row>
    <row r="20" spans="1:12" ht="18" x14ac:dyDescent="0.25">
      <c r="A20" s="60" t="s">
        <v>41</v>
      </c>
      <c r="B20" s="61"/>
      <c r="C20" s="61"/>
      <c r="D20" s="61"/>
      <c r="E20" s="61"/>
      <c r="F20" s="61"/>
      <c r="G20" s="61"/>
      <c r="H20" s="61"/>
      <c r="I20" s="61"/>
      <c r="J20" s="61"/>
      <c r="K20"/>
      <c r="L20"/>
    </row>
    <row r="21" spans="1:12" ht="18" x14ac:dyDescent="0.45">
      <c r="A21" s="347" t="s">
        <v>220</v>
      </c>
      <c r="B21" s="347"/>
      <c r="C21" s="347"/>
      <c r="D21" s="347"/>
      <c r="E21" s="348"/>
      <c r="F21" s="348"/>
      <c r="G21" s="348"/>
      <c r="H21" s="348"/>
      <c r="I21" s="348"/>
      <c r="J21" s="348"/>
    </row>
    <row r="22" spans="1:12" s="63" customFormat="1" ht="21" customHeight="1" x14ac:dyDescent="0.25">
      <c r="A22" s="349" t="s">
        <v>221</v>
      </c>
      <c r="B22" s="349"/>
      <c r="C22" s="349"/>
      <c r="D22" s="349"/>
      <c r="E22" s="349"/>
      <c r="F22" s="349"/>
      <c r="G22" s="62" t="s">
        <v>187</v>
      </c>
      <c r="H22" s="62" t="s">
        <v>187</v>
      </c>
      <c r="I22" s="62" t="s">
        <v>187</v>
      </c>
      <c r="J22" s="62" t="s">
        <v>187</v>
      </c>
    </row>
    <row r="23" spans="1:12" s="131" customFormat="1" ht="18" x14ac:dyDescent="0.45">
      <c r="A23" s="204" t="s">
        <v>322</v>
      </c>
      <c r="B23" s="147"/>
      <c r="C23" s="147"/>
      <c r="D23" s="147"/>
      <c r="E23" s="147"/>
      <c r="F23" s="147"/>
      <c r="G23" s="147"/>
      <c r="H23" s="147"/>
      <c r="I23" s="147"/>
      <c r="J23" s="145"/>
    </row>
  </sheetData>
  <mergeCells count="11">
    <mergeCell ref="A21:D21"/>
    <mergeCell ref="E21:J21"/>
    <mergeCell ref="A22:F22"/>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49" orientation="landscape" horizontalDpi="300" r:id="rId1"/>
  <headerFooter>
    <oddFooter>&amp;Lstats.gov.sa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01D05B64F08CC488BFC5123A0185B19" ma:contentTypeVersion="7" ma:contentTypeDescription="Create a new document." ma:contentTypeScope="" ma:versionID="8a0858f5c9af426741a5ebd46a2ac903">
  <xsd:schema xmlns:xsd="http://www.w3.org/2001/XMLSchema" xmlns:xs="http://www.w3.org/2001/XMLSchema" xmlns:p="http://schemas.microsoft.com/office/2006/metadata/properties" xmlns:ns3="a17a1987-68b7-4fdb-a976-18c8d1413576" targetNamespace="http://schemas.microsoft.com/office/2006/metadata/properties" ma:root="true" ma:fieldsID="c4242321914b0df27489f1b5b04907ed" ns3:_="">
    <xsd:import namespace="a17a1987-68b7-4fdb-a976-18c8d1413576"/>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7a1987-68b7-4fdb-a976-18c8d14135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72E804D-AEA8-4B5B-A5A3-005CF9A38504}">
  <ds:schemaRefs>
    <ds:schemaRef ds:uri="http://schemas.microsoft.com/sharepoint/v3/contenttype/forms"/>
  </ds:schemaRefs>
</ds:datastoreItem>
</file>

<file path=customXml/itemProps2.xml><?xml version="1.0" encoding="utf-8"?>
<ds:datastoreItem xmlns:ds="http://schemas.openxmlformats.org/officeDocument/2006/customXml" ds:itemID="{5F71695F-B08C-4953-A370-410DA94927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7a1987-68b7-4fdb-a976-18c8d14135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D33E1B4-E01F-4CF4-8FE1-BD16F261EBBD}">
  <ds:schemaRefs>
    <ds:schemaRef ds:uri="http://purl.org/dc/elements/1.1/"/>
    <ds:schemaRef ds:uri="a17a1987-68b7-4fdb-a976-18c8d1413576"/>
    <ds:schemaRef ds:uri="http://schemas.microsoft.com/office/2006/metadata/propertie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22</vt:i4>
      </vt:variant>
      <vt:variant>
        <vt:lpstr>Named Ranges</vt:lpstr>
      </vt:variant>
      <vt:variant>
        <vt:i4>34</vt:i4>
      </vt:variant>
    </vt:vector>
  </HeadingPairs>
  <TitlesOfParts>
    <vt:vector size="56" baseType="lpstr">
      <vt:lpstr>الفهرس</vt:lpstr>
      <vt:lpstr>1</vt:lpstr>
      <vt:lpstr>2-2</vt:lpstr>
      <vt:lpstr>2-3</vt:lpstr>
      <vt:lpstr>3-1</vt:lpstr>
      <vt:lpstr>3-2 </vt:lpstr>
      <vt:lpstr>3-3</vt:lpstr>
      <vt:lpstr>3-4</vt:lpstr>
      <vt:lpstr>3-5</vt:lpstr>
      <vt:lpstr>3-6</vt:lpstr>
      <vt:lpstr>3-7</vt:lpstr>
      <vt:lpstr>3-8</vt:lpstr>
      <vt:lpstr>3-9</vt:lpstr>
      <vt:lpstr>3-10</vt:lpstr>
      <vt:lpstr>4-2</vt:lpstr>
      <vt:lpstr>4-3</vt:lpstr>
      <vt:lpstr>4-4</vt:lpstr>
      <vt:lpstr>5-2</vt:lpstr>
      <vt:lpstr>5-3</vt:lpstr>
      <vt:lpstr>5-4</vt:lpstr>
      <vt:lpstr>6-2 </vt:lpstr>
      <vt:lpstr>7-2</vt:lpstr>
      <vt:lpstr>'4-4'!_Toc488228445</vt:lpstr>
      <vt:lpstr>'4-2'!_Toc488228446</vt:lpstr>
      <vt:lpstr>'4-3'!_Toc488228447</vt:lpstr>
      <vt:lpstr>'3-4'!_Toc488228448</vt:lpstr>
      <vt:lpstr>'5-4'!_Toc488228448</vt:lpstr>
      <vt:lpstr>'3-3'!_Toc488228449</vt:lpstr>
      <vt:lpstr>'3-5'!_Toc488228450</vt:lpstr>
      <vt:lpstr>'3-6'!_Toc488228451</vt:lpstr>
      <vt:lpstr>'3-7'!_Toc488228452</vt:lpstr>
      <vt:lpstr>'3-8'!_Toc488228453</vt:lpstr>
      <vt:lpstr>'3-9'!_Toc488228454</vt:lpstr>
      <vt:lpstr>'3-10'!_Toc488228455</vt:lpstr>
      <vt:lpstr>'7-2'!_Toc488228456</vt:lpstr>
      <vt:lpstr>'2-2'!Print_Area</vt:lpstr>
      <vt:lpstr>'2-3'!Print_Area</vt:lpstr>
      <vt:lpstr>'3-1'!Print_Area</vt:lpstr>
      <vt:lpstr>'3-10'!Print_Area</vt:lpstr>
      <vt:lpstr>'3-2 '!Print_Area</vt:lpstr>
      <vt:lpstr>'3-3'!Print_Area</vt:lpstr>
      <vt:lpstr>'3-4'!Print_Area</vt:lpstr>
      <vt:lpstr>'3-5'!Print_Area</vt:lpstr>
      <vt:lpstr>'3-6'!Print_Area</vt:lpstr>
      <vt:lpstr>'3-7'!Print_Area</vt:lpstr>
      <vt:lpstr>'3-8'!Print_Area</vt:lpstr>
      <vt:lpstr>'3-9'!Print_Area</vt:lpstr>
      <vt:lpstr>'4-2'!Print_Area</vt:lpstr>
      <vt:lpstr>'4-3'!Print_Area</vt:lpstr>
      <vt:lpstr>'4-4'!Print_Area</vt:lpstr>
      <vt:lpstr>'5-2'!Print_Area</vt:lpstr>
      <vt:lpstr>'5-3'!Print_Area</vt:lpstr>
      <vt:lpstr>'5-4'!Print_Area</vt:lpstr>
      <vt:lpstr>'6-2 '!Print_Area</vt:lpstr>
      <vt:lpstr>'7-2'!Print_Area</vt:lpstr>
      <vt:lpstr>الفهرس!Print_Area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Maha Khalid AlKhaldi;ambaqshi@stats.gov.sa</dc:creator>
  <cp:lastModifiedBy>مها الخالدي - Maha Alkhaldi</cp:lastModifiedBy>
  <cp:lastPrinted>2022-12-01T08:54:30Z</cp:lastPrinted>
  <dcterms:created xsi:type="dcterms:W3CDTF">2021-01-09T14:56:48Z</dcterms:created>
  <dcterms:modified xsi:type="dcterms:W3CDTF">2025-01-02T09:57:12Z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0x010100B01D05B64F08CC488BFC5123A0185B19</vt:lpwstr>
  </property>
</Properties>
</file>