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1" sheetId="1" r:id="rId1"/>
    <sheet name="2" sheetId="138" r:id="rId2"/>
    <sheet name="3" sheetId="101" r:id="rId3"/>
    <sheet name="4" sheetId="3" r:id="rId4"/>
    <sheet name="5" sheetId="4" r:id="rId5"/>
    <sheet name="6" sheetId="5" r:id="rId6"/>
    <sheet name="7" sheetId="6" r:id="rId7"/>
    <sheet name="8" sheetId="7" r:id="rId8"/>
    <sheet name="9" sheetId="8" r:id="rId9"/>
    <sheet name="10" sheetId="103" r:id="rId10"/>
    <sheet name="11" sheetId="9" r:id="rId11"/>
    <sheet name="12" sheetId="10" r:id="rId12"/>
    <sheet name="13" sheetId="11" r:id="rId13"/>
    <sheet name="14" sheetId="99" r:id="rId14"/>
    <sheet name="15" sheetId="12" r:id="rId15"/>
    <sheet name="16" sheetId="13" r:id="rId16"/>
    <sheet name="17" sheetId="14" r:id="rId17"/>
    <sheet name="18" sheetId="15" r:id="rId18"/>
    <sheet name="19" sheetId="16" r:id="rId19"/>
    <sheet name="20" sheetId="137" r:id="rId20"/>
    <sheet name="21" sheetId="18" r:id="rId21"/>
    <sheet name="22" sheetId="19" r:id="rId22"/>
    <sheet name="23" sheetId="140" r:id="rId23"/>
    <sheet name="24" sheetId="143" r:id="rId24"/>
    <sheet name="25" sheetId="141" r:id="rId25"/>
    <sheet name="26" sheetId="144" r:id="rId26"/>
    <sheet name="27" sheetId="142" r:id="rId27"/>
    <sheet name="28" sheetId="20" r:id="rId28"/>
    <sheet name="29" sheetId="64" r:id="rId29"/>
    <sheet name="30" sheetId="104" r:id="rId30"/>
    <sheet name="31" sheetId="105" r:id="rId31"/>
    <sheet name="32" sheetId="106" r:id="rId32"/>
    <sheet name="33" sheetId="107" r:id="rId33"/>
    <sheet name="34" sheetId="108" r:id="rId34"/>
    <sheet name="35" sheetId="109" r:id="rId35"/>
    <sheet name="36" sheetId="110" r:id="rId36"/>
    <sheet name="37" sheetId="111" r:id="rId37"/>
    <sheet name="38" sheetId="112" r:id="rId38"/>
    <sheet name="39" sheetId="113" r:id="rId39"/>
    <sheet name="40" sheetId="114" r:id="rId40"/>
    <sheet name="41" sheetId="115" r:id="rId41"/>
    <sheet name="42" sheetId="116" r:id="rId42"/>
    <sheet name="43" sheetId="117" r:id="rId43"/>
    <sheet name="44" sheetId="118" r:id="rId44"/>
    <sheet name="45" sheetId="41" r:id="rId45"/>
    <sheet name="46" sheetId="139" r:id="rId46"/>
    <sheet name="47" sheetId="43" r:id="rId47"/>
    <sheet name="48" sheetId="44" r:id="rId48"/>
    <sheet name="49" sheetId="119" r:id="rId49"/>
    <sheet name="50" sheetId="120" r:id="rId50"/>
    <sheet name="51" sheetId="121" r:id="rId51"/>
    <sheet name="52" sheetId="122" r:id="rId52"/>
    <sheet name="53" sheetId="123" r:id="rId53"/>
    <sheet name="54" sheetId="124" r:id="rId54"/>
    <sheet name="55" sheetId="125" r:id="rId55"/>
    <sheet name="56" sheetId="126" r:id="rId56"/>
    <sheet name="57" sheetId="127" r:id="rId57"/>
    <sheet name="58" sheetId="128" r:id="rId58"/>
    <sheet name="59" sheetId="129" r:id="rId59"/>
    <sheet name="60" sheetId="130" r:id="rId60"/>
    <sheet name="61" sheetId="131" r:id="rId61"/>
    <sheet name="62" sheetId="132" r:id="rId62"/>
    <sheet name="63" sheetId="133" r:id="rId63"/>
    <sheet name="64" sheetId="134" r:id="rId64"/>
    <sheet name="65" sheetId="135" r:id="rId65"/>
    <sheet name="66" sheetId="136" r:id="rId66"/>
  </sheets>
  <definedNames>
    <definedName name="_Toc488228445" localSheetId="10">'11'!$B$4</definedName>
    <definedName name="_Toc488228446" localSheetId="11">'12'!$B$5</definedName>
    <definedName name="_Toc488228447" localSheetId="12">'13'!$B$4</definedName>
    <definedName name="_Toc488228448" localSheetId="14">'15'!$A$4</definedName>
    <definedName name="_Toc488228449" localSheetId="15">'16'!$B$4</definedName>
    <definedName name="_Toc488228450" localSheetId="16">'17'!$A$3</definedName>
    <definedName name="_Toc488228451" localSheetId="17">'18'!$A$4</definedName>
    <definedName name="_Toc488228452" localSheetId="18">'19'!$A$3</definedName>
    <definedName name="_Toc488228453" localSheetId="19">'20'!$A$3</definedName>
    <definedName name="_Toc488228454" localSheetId="20">'21'!$A$3</definedName>
    <definedName name="_Toc488228455" localSheetId="21">'22'!$A$3</definedName>
    <definedName name="_Toc488228456" localSheetId="27">'28'!$A$3</definedName>
    <definedName name="_Toc488228457" localSheetId="28">'29'!$A$3</definedName>
    <definedName name="_Toc488228462" localSheetId="29">'30'!$A$3</definedName>
    <definedName name="_Toc488228463" localSheetId="30">'31'!$A$3</definedName>
    <definedName name="_Toc488228464" localSheetId="31">'32'!$A$3</definedName>
    <definedName name="_Toc488228465" localSheetId="32">'33'!$B$3</definedName>
    <definedName name="_Toc488228466" localSheetId="33">'34'!$B$3</definedName>
    <definedName name="_Toc488228467" localSheetId="34">'35'!$A$3</definedName>
    <definedName name="_Toc488228468" localSheetId="35">'36'!$B$3</definedName>
    <definedName name="_Toc488228470" localSheetId="45">'46'!$A$3</definedName>
    <definedName name="_Toc488228471" localSheetId="46">'47'!$A$4</definedName>
    <definedName name="_Toc488228472" localSheetId="47">'48'!$A$3</definedName>
    <definedName name="_Toc488228474" localSheetId="49">'50'!$B$3</definedName>
    <definedName name="_Toc488228475" localSheetId="50">'51'!$A$3</definedName>
    <definedName name="_Toc488228476" localSheetId="51">'52'!$A$3</definedName>
    <definedName name="_Toc488228478" localSheetId="54">'55'!$A$3</definedName>
    <definedName name="_Toc488228481" localSheetId="55">'56'!$A$3</definedName>
    <definedName name="_Toc488228485" localSheetId="57">'58'!$A$3</definedName>
    <definedName name="_Toc488228487" localSheetId="58">'59'!$A$3</definedName>
    <definedName name="_Toc488228489" localSheetId="59">'60'!$A$3</definedName>
    <definedName name="_Toc488228491" localSheetId="60">'61'!$A$3</definedName>
    <definedName name="_Toc488228492" localSheetId="61">'62'!$A$3</definedName>
    <definedName name="_Toc488228493" localSheetId="62">'63'!$A$3</definedName>
    <definedName name="_Toc488228494" localSheetId="63">'64'!$A$3</definedName>
    <definedName name="_Toc488228495" localSheetId="64">'65'!$A$3</definedName>
    <definedName name="_Toc488228496" localSheetId="65">'66'!$A$3</definedName>
    <definedName name="_Toc488566976" localSheetId="36">'37'!$B$4</definedName>
    <definedName name="_Toc488566977" localSheetId="37">'38'!$A$4</definedName>
    <definedName name="_Toc488566978" localSheetId="38">'39'!$A$3</definedName>
    <definedName name="_Toc488566979" localSheetId="39">'40'!$A$3</definedName>
    <definedName name="_Toc488566980" localSheetId="40">'41'!$A$3</definedName>
    <definedName name="_Toc488566981" localSheetId="41">'42'!$A$3</definedName>
    <definedName name="_Toc488566982" localSheetId="42">'43'!$A$3</definedName>
    <definedName name="_Toc488566983" localSheetId="43">'44'!$A$3</definedName>
    <definedName name="_Toc488566984" localSheetId="44">'45'!$A$3</definedName>
    <definedName name="OLE_LINK1" localSheetId="7">'8'!$A$6</definedName>
    <definedName name="_xlnm.Print_Area" localSheetId="0">'1'!$A$1:$J$33</definedName>
    <definedName name="_xlnm.Print_Area" localSheetId="9">'10'!$A$1:$K$44</definedName>
    <definedName name="_xlnm.Print_Area" localSheetId="10">'11'!$A$1:$L$29</definedName>
    <definedName name="_xlnm.Print_Area" localSheetId="11">'12'!$A$2:$K$27</definedName>
    <definedName name="_xlnm.Print_Area" localSheetId="12">'13'!$A$1:$L$24</definedName>
    <definedName name="_xlnm.Print_Area" localSheetId="13">'14'!$A$1:$J$18</definedName>
    <definedName name="_xlnm.Print_Area" localSheetId="14">'15'!$A$1:$K$26</definedName>
    <definedName name="_xlnm.Print_Area" localSheetId="15">'16'!$A$1:$K$25</definedName>
    <definedName name="_xlnm.Print_Area" localSheetId="16">'17'!$A$1:$K$22</definedName>
    <definedName name="_xlnm.Print_Area" localSheetId="17">'18'!$A$1:$M$25</definedName>
    <definedName name="_xlnm.Print_Area" localSheetId="18">'19'!$A$1:$L$21</definedName>
    <definedName name="_xlnm.Print_Area" localSheetId="1">'2'!$A$1:$J$21</definedName>
    <definedName name="_xlnm.Print_Area" localSheetId="19">'20'!$A$1:$K$34</definedName>
    <definedName name="_xlnm.Print_Area" localSheetId="20">'21'!$A$1:$P$32</definedName>
    <definedName name="_xlnm.Print_Area" localSheetId="21">'22'!$A$1:$N$32</definedName>
    <definedName name="_xlnm.Print_Area" localSheetId="22">'23'!$A$1:$K$14</definedName>
    <definedName name="_xlnm.Print_Area" localSheetId="23">'24'!$A$1:$K$25</definedName>
    <definedName name="_xlnm.Print_Area" localSheetId="24">'25'!$A$1:$K$23</definedName>
    <definedName name="_xlnm.Print_Area" localSheetId="25">'26'!$A$1:$K$15</definedName>
    <definedName name="_xlnm.Print_Area" localSheetId="26">'27'!$A$1:$K$34</definedName>
    <definedName name="_xlnm.Print_Area" localSheetId="27">'28'!$A$1:$E$19</definedName>
    <definedName name="_xlnm.Print_Area" localSheetId="28">'29'!$A$1:$E$13</definedName>
    <definedName name="_xlnm.Print_Area" localSheetId="2">'3'!$A$1:$J$24</definedName>
    <definedName name="_xlnm.Print_Area" localSheetId="29">'30'!$A$1:$E$11</definedName>
    <definedName name="_xlnm.Print_Area" localSheetId="30">'31'!$A$1:$E$10</definedName>
    <definedName name="_xlnm.Print_Area" localSheetId="31">'32'!$A$1:$E$11</definedName>
    <definedName name="_xlnm.Print_Area" localSheetId="32">'33'!$A$1:$G$13</definedName>
    <definedName name="_xlnm.Print_Area" localSheetId="33">'34'!$A$1:$M$18</definedName>
    <definedName name="_xlnm.Print_Area" localSheetId="34">'35'!$A$1:$L$22</definedName>
    <definedName name="_xlnm.Print_Area" localSheetId="35">'36'!$A$1:$M$23</definedName>
    <definedName name="_xlnm.Print_Area" localSheetId="36">'37'!$A$1:$F$13</definedName>
    <definedName name="_xlnm.Print_Area" localSheetId="37">'38'!$A$1:$E$11</definedName>
    <definedName name="_xlnm.Print_Area" localSheetId="38">'39'!$A$1:$J$22</definedName>
    <definedName name="_xlnm.Print_Area" localSheetId="3">'4'!$A$1:$K$15</definedName>
    <definedName name="_xlnm.Print_Area" localSheetId="39">'40'!$A$1:$K$21</definedName>
    <definedName name="_xlnm.Print_Area" localSheetId="40">'41'!$A$1:$E$11</definedName>
    <definedName name="_xlnm.Print_Area" localSheetId="41">'42'!$A$1:$E$10</definedName>
    <definedName name="_xlnm.Print_Area" localSheetId="42">'43'!$A$1:$D$20</definedName>
    <definedName name="_xlnm.Print_Area" localSheetId="43">'44'!$A$1:$E$19</definedName>
    <definedName name="_xlnm.Print_Area" localSheetId="44">'45'!$A$1:$B$11</definedName>
    <definedName name="_xlnm.Print_Area" localSheetId="45">'46'!$A$1:$E$10</definedName>
    <definedName name="_xlnm.Print_Area" localSheetId="46">'47'!$A$1:$D$21</definedName>
    <definedName name="_xlnm.Print_Area" localSheetId="47">'48'!$A$1:$E$18</definedName>
    <definedName name="_xlnm.Print_Area" localSheetId="48">'49'!$A$1:$E$11</definedName>
    <definedName name="_xlnm.Print_Area" localSheetId="4">'5'!$A$1:$K$15</definedName>
    <definedName name="_xlnm.Print_Area" localSheetId="49">'50'!$A$1:$L$12</definedName>
    <definedName name="_xlnm.Print_Area" localSheetId="50">'51'!$A$1:$J$22</definedName>
    <definedName name="_xlnm.Print_Area" localSheetId="51">'52'!$A$1:$K$21</definedName>
    <definedName name="_xlnm.Print_Area" localSheetId="52">'53'!$A$1:$D$33</definedName>
    <definedName name="_xlnm.Print_Area" localSheetId="53">'54'!$A$1:$D$18</definedName>
    <definedName name="_xlnm.Print_Area" localSheetId="54">'55'!$A$1:$E$11</definedName>
    <definedName name="_xlnm.Print_Area" localSheetId="55">'56'!$A$1:$D$25</definedName>
    <definedName name="_xlnm.Print_Area" localSheetId="56">'57'!$A$1:$E$20</definedName>
    <definedName name="_xlnm.Print_Area" localSheetId="57">'58'!$A$1:$D$14</definedName>
    <definedName name="_xlnm.Print_Area" localSheetId="58">'59'!$A$1:$E$11</definedName>
    <definedName name="_xlnm.Print_Area" localSheetId="5">'6'!$A$1:$E$12</definedName>
    <definedName name="_xlnm.Print_Area" localSheetId="59">'60'!$A$1:$E$15</definedName>
    <definedName name="_xlnm.Print_Area" localSheetId="60">'61'!$A$1:$E$18</definedName>
    <definedName name="_xlnm.Print_Area" localSheetId="61">'62'!$A$1:$E$11</definedName>
    <definedName name="_xlnm.Print_Area" localSheetId="63">'64'!$A$1:$J$22</definedName>
    <definedName name="_xlnm.Print_Area" localSheetId="64">'65'!$A$1:$K$21</definedName>
    <definedName name="_xlnm.Print_Area" localSheetId="65">'66'!$A$1:$K$24</definedName>
    <definedName name="_xlnm.Print_Area" localSheetId="6">'7'!$A$1:$K$17</definedName>
    <definedName name="_xlnm.Print_Area" localSheetId="7">'8'!$A$1:$J$29</definedName>
    <definedName name="_xlnm.Print_Area" localSheetId="8">'9'!$A$1:$K$31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42" l="1"/>
  <c r="D32" i="142"/>
  <c r="E32" i="142"/>
  <c r="F32" i="142"/>
  <c r="G32" i="142"/>
  <c r="H32" i="142"/>
  <c r="I32" i="142"/>
  <c r="J32" i="142"/>
  <c r="B32" i="142" l="1"/>
  <c r="E9" i="139" l="1"/>
  <c r="E8" i="139"/>
  <c r="B10" i="41"/>
  <c r="K14" i="11"/>
  <c r="K17" i="11"/>
  <c r="I12" i="11"/>
  <c r="K12" i="11" s="1"/>
  <c r="J12" i="11"/>
  <c r="J21" i="11" s="1"/>
  <c r="I13" i="11"/>
  <c r="K13" i="11" s="1"/>
  <c r="J13" i="11"/>
  <c r="I14" i="11"/>
  <c r="J14" i="11"/>
  <c r="I15" i="11"/>
  <c r="K15" i="11" s="1"/>
  <c r="J15" i="11"/>
  <c r="I16" i="11"/>
  <c r="J16" i="11"/>
  <c r="K16" i="11" s="1"/>
  <c r="I17" i="11"/>
  <c r="J17" i="11"/>
  <c r="I18" i="11"/>
  <c r="K18" i="11" s="1"/>
  <c r="J18" i="11"/>
  <c r="I19" i="11"/>
  <c r="J19" i="11"/>
  <c r="K19" i="11" s="1"/>
  <c r="I20" i="11"/>
  <c r="K20" i="11" s="1"/>
  <c r="J20" i="11"/>
  <c r="J11" i="11"/>
  <c r="K11" i="11" s="1"/>
  <c r="K21" i="11" s="1"/>
  <c r="I11" i="11"/>
  <c r="H12" i="11"/>
  <c r="H13" i="11"/>
  <c r="H14" i="11"/>
  <c r="H15" i="11"/>
  <c r="H16" i="11"/>
  <c r="H17" i="11"/>
  <c r="H18" i="11"/>
  <c r="H19" i="11"/>
  <c r="H20" i="11"/>
  <c r="H11" i="11"/>
  <c r="E12" i="11"/>
  <c r="E13" i="11"/>
  <c r="E14" i="11"/>
  <c r="E15" i="11"/>
  <c r="E16" i="11"/>
  <c r="E17" i="11"/>
  <c r="E18" i="11"/>
  <c r="E19" i="11"/>
  <c r="E20" i="11"/>
  <c r="E11" i="11"/>
  <c r="F21" i="11"/>
  <c r="G21" i="11"/>
  <c r="C21" i="11"/>
  <c r="D21" i="11"/>
  <c r="K16" i="10"/>
  <c r="D23" i="10"/>
  <c r="F23" i="10"/>
  <c r="G23" i="10"/>
  <c r="C23" i="10"/>
  <c r="I13" i="10"/>
  <c r="J13" i="10"/>
  <c r="K13" i="10" s="1"/>
  <c r="I14" i="10"/>
  <c r="K14" i="10" s="1"/>
  <c r="J14" i="10"/>
  <c r="I15" i="10"/>
  <c r="K15" i="10" s="1"/>
  <c r="J15" i="10"/>
  <c r="I16" i="10"/>
  <c r="J16" i="10"/>
  <c r="I17" i="10"/>
  <c r="K17" i="10" s="1"/>
  <c r="J17" i="10"/>
  <c r="I18" i="10"/>
  <c r="J18" i="10"/>
  <c r="K18" i="10" s="1"/>
  <c r="I19" i="10"/>
  <c r="K19" i="10" s="1"/>
  <c r="J19" i="10"/>
  <c r="I20" i="10"/>
  <c r="K20" i="10" s="1"/>
  <c r="J20" i="10"/>
  <c r="I21" i="10"/>
  <c r="J21" i="10"/>
  <c r="K21" i="10" s="1"/>
  <c r="I22" i="10"/>
  <c r="K22" i="10" s="1"/>
  <c r="J22" i="10"/>
  <c r="K12" i="10"/>
  <c r="J12" i="10"/>
  <c r="I12" i="10"/>
  <c r="I23" i="10" s="1"/>
  <c r="H13" i="10"/>
  <c r="H14" i="10"/>
  <c r="H15" i="10"/>
  <c r="H16" i="10"/>
  <c r="H17" i="10"/>
  <c r="H18" i="10"/>
  <c r="H23" i="10" s="1"/>
  <c r="H19" i="10"/>
  <c r="H20" i="10"/>
  <c r="H21" i="10"/>
  <c r="H22" i="10"/>
  <c r="H12" i="10"/>
  <c r="E13" i="10"/>
  <c r="E14" i="10"/>
  <c r="E15" i="10"/>
  <c r="E16" i="10"/>
  <c r="E17" i="10"/>
  <c r="E18" i="10"/>
  <c r="E19" i="10"/>
  <c r="E20" i="10"/>
  <c r="E21" i="10"/>
  <c r="E22" i="10"/>
  <c r="E12" i="10"/>
  <c r="E23" i="10" s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11" i="9"/>
  <c r="D25" i="9"/>
  <c r="F25" i="9"/>
  <c r="G25" i="9"/>
  <c r="I25" i="9"/>
  <c r="J25" i="9"/>
  <c r="C25" i="9"/>
  <c r="J25" i="8"/>
  <c r="G25" i="8"/>
  <c r="D25" i="8"/>
  <c r="H10" i="6"/>
  <c r="E10" i="6"/>
  <c r="E9" i="5"/>
  <c r="J13" i="101"/>
  <c r="G13" i="101"/>
  <c r="D13" i="101"/>
  <c r="H10" i="1"/>
  <c r="H11" i="1"/>
  <c r="H12" i="1"/>
  <c r="H9" i="1"/>
  <c r="E10" i="1"/>
  <c r="E11" i="1"/>
  <c r="E12" i="1"/>
  <c r="E9" i="1"/>
  <c r="K23" i="10" l="1"/>
  <c r="H21" i="11"/>
  <c r="E21" i="11"/>
  <c r="J23" i="10"/>
  <c r="I21" i="11"/>
  <c r="K25" i="9"/>
  <c r="H25" i="9"/>
  <c r="E25" i="9"/>
  <c r="E10" i="64" l="1"/>
  <c r="D14" i="138" l="1"/>
  <c r="J36" i="103" l="1"/>
  <c r="G36" i="103"/>
  <c r="I14" i="103"/>
  <c r="I15" i="103"/>
  <c r="H19" i="103"/>
  <c r="I20" i="103"/>
  <c r="I21" i="103"/>
  <c r="H23" i="103"/>
  <c r="H25" i="103"/>
  <c r="I26" i="103"/>
  <c r="I27" i="103"/>
  <c r="H31" i="103"/>
  <c r="I32" i="103"/>
  <c r="I33" i="103"/>
  <c r="G14" i="103"/>
  <c r="G16" i="103"/>
  <c r="G19" i="103"/>
  <c r="G26" i="103"/>
  <c r="G28" i="103"/>
  <c r="G31" i="103"/>
  <c r="D14" i="103"/>
  <c r="D16" i="103"/>
  <c r="D23" i="103"/>
  <c r="D26" i="103"/>
  <c r="D13" i="103"/>
  <c r="H14" i="103"/>
  <c r="B37" i="103"/>
  <c r="G15" i="103"/>
  <c r="H16" i="103"/>
  <c r="I16" i="103"/>
  <c r="D17" i="103"/>
  <c r="G17" i="103"/>
  <c r="I17" i="103"/>
  <c r="D18" i="103"/>
  <c r="H18" i="103"/>
  <c r="I18" i="103"/>
  <c r="D19" i="103"/>
  <c r="I19" i="103"/>
  <c r="D20" i="103"/>
  <c r="H20" i="103"/>
  <c r="D21" i="103"/>
  <c r="H21" i="103"/>
  <c r="D22" i="103"/>
  <c r="H22" i="103"/>
  <c r="I22" i="103"/>
  <c r="G23" i="103"/>
  <c r="I23" i="103"/>
  <c r="D24" i="103"/>
  <c r="G24" i="103"/>
  <c r="I24" i="103"/>
  <c r="D25" i="103"/>
  <c r="G25" i="103"/>
  <c r="I25" i="103"/>
  <c r="H26" i="103"/>
  <c r="D27" i="103"/>
  <c r="G27" i="103"/>
  <c r="D28" i="103"/>
  <c r="H28" i="103"/>
  <c r="I28" i="103"/>
  <c r="D29" i="103"/>
  <c r="G29" i="103"/>
  <c r="I29" i="103"/>
  <c r="D30" i="103"/>
  <c r="G30" i="103"/>
  <c r="I30" i="103"/>
  <c r="D31" i="103"/>
  <c r="I31" i="103"/>
  <c r="D32" i="103"/>
  <c r="H32" i="103"/>
  <c r="D33" i="103"/>
  <c r="H33" i="103"/>
  <c r="D34" i="103"/>
  <c r="H34" i="103"/>
  <c r="I34" i="103"/>
  <c r="C37" i="103"/>
  <c r="E37" i="103"/>
  <c r="F37" i="103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7" i="19"/>
  <c r="C29" i="19"/>
  <c r="D29" i="19"/>
  <c r="E29" i="19"/>
  <c r="F29" i="19"/>
  <c r="G29" i="19"/>
  <c r="H29" i="19"/>
  <c r="I29" i="19"/>
  <c r="J29" i="19"/>
  <c r="K29" i="19"/>
  <c r="L29" i="19"/>
  <c r="B29" i="19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8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B30" i="18"/>
  <c r="I11" i="137"/>
  <c r="I12" i="137"/>
  <c r="I13" i="137"/>
  <c r="I14" i="137"/>
  <c r="I15" i="137"/>
  <c r="I16" i="137"/>
  <c r="I17" i="137"/>
  <c r="I18" i="137"/>
  <c r="I19" i="137"/>
  <c r="I20" i="137"/>
  <c r="I21" i="137"/>
  <c r="I22" i="137"/>
  <c r="I23" i="137"/>
  <c r="I24" i="137"/>
  <c r="I25" i="137"/>
  <c r="I26" i="137"/>
  <c r="I27" i="137"/>
  <c r="I28" i="137"/>
  <c r="I29" i="137"/>
  <c r="I30" i="137"/>
  <c r="I31" i="137"/>
  <c r="H11" i="137"/>
  <c r="H12" i="137"/>
  <c r="H13" i="137"/>
  <c r="H14" i="137"/>
  <c r="H15" i="137"/>
  <c r="H16" i="137"/>
  <c r="H17" i="137"/>
  <c r="H18" i="137"/>
  <c r="H19" i="137"/>
  <c r="H20" i="137"/>
  <c r="H21" i="137"/>
  <c r="H22" i="137"/>
  <c r="H23" i="137"/>
  <c r="H24" i="137"/>
  <c r="H25" i="137"/>
  <c r="H26" i="137"/>
  <c r="H27" i="137"/>
  <c r="H28" i="137"/>
  <c r="H29" i="137"/>
  <c r="H30" i="137"/>
  <c r="H31" i="137"/>
  <c r="I10" i="137"/>
  <c r="H10" i="137"/>
  <c r="G11" i="137"/>
  <c r="G12" i="137"/>
  <c r="G13" i="137"/>
  <c r="G14" i="137"/>
  <c r="G15" i="137"/>
  <c r="G16" i="137"/>
  <c r="G17" i="137"/>
  <c r="G18" i="137"/>
  <c r="G19" i="137"/>
  <c r="G20" i="137"/>
  <c r="G21" i="137"/>
  <c r="G22" i="137"/>
  <c r="G23" i="137"/>
  <c r="G24" i="137"/>
  <c r="G25" i="137"/>
  <c r="G26" i="137"/>
  <c r="G27" i="137"/>
  <c r="G28" i="137"/>
  <c r="G29" i="137"/>
  <c r="G30" i="137"/>
  <c r="G31" i="137"/>
  <c r="G10" i="137"/>
  <c r="D11" i="137"/>
  <c r="D12" i="137"/>
  <c r="D13" i="137"/>
  <c r="D14" i="137"/>
  <c r="D15" i="137"/>
  <c r="D16" i="137"/>
  <c r="D17" i="137"/>
  <c r="D18" i="137"/>
  <c r="D19" i="137"/>
  <c r="D20" i="137"/>
  <c r="D21" i="137"/>
  <c r="D22" i="137"/>
  <c r="D23" i="137"/>
  <c r="D24" i="137"/>
  <c r="D25" i="137"/>
  <c r="D26" i="137"/>
  <c r="D27" i="137"/>
  <c r="D28" i="137"/>
  <c r="D29" i="137"/>
  <c r="D30" i="137"/>
  <c r="D31" i="137"/>
  <c r="D10" i="137"/>
  <c r="C32" i="137"/>
  <c r="E32" i="137"/>
  <c r="F32" i="137"/>
  <c r="B32" i="137"/>
  <c r="J22" i="103" l="1"/>
  <c r="J25" i="103"/>
  <c r="J28" i="103"/>
  <c r="J23" i="103"/>
  <c r="J18" i="103"/>
  <c r="J31" i="103"/>
  <c r="J16" i="103"/>
  <c r="J19" i="103"/>
  <c r="J34" i="103"/>
  <c r="J17" i="137"/>
  <c r="J24" i="137"/>
  <c r="J15" i="137"/>
  <c r="J26" i="137"/>
  <c r="J23" i="137"/>
  <c r="J11" i="137"/>
  <c r="J27" i="137"/>
  <c r="J12" i="137"/>
  <c r="J10" i="137"/>
  <c r="J31" i="137"/>
  <c r="J19" i="137"/>
  <c r="J14" i="137"/>
  <c r="J25" i="137"/>
  <c r="J13" i="137"/>
  <c r="J22" i="137"/>
  <c r="J21" i="137"/>
  <c r="D32" i="137"/>
  <c r="G32" i="137"/>
  <c r="J20" i="137"/>
  <c r="J30" i="137"/>
  <c r="J18" i="137"/>
  <c r="J29" i="137"/>
  <c r="J28" i="137"/>
  <c r="J16" i="137"/>
  <c r="I32" i="137"/>
  <c r="H30" i="103"/>
  <c r="J30" i="103" s="1"/>
  <c r="H24" i="103"/>
  <c r="J24" i="103" s="1"/>
  <c r="D15" i="103"/>
  <c r="D35" i="103" s="1"/>
  <c r="D37" i="103" s="1"/>
  <c r="H13" i="103"/>
  <c r="I13" i="103"/>
  <c r="I35" i="103" s="1"/>
  <c r="I37" i="103" s="1"/>
  <c r="G13" i="103"/>
  <c r="H29" i="103"/>
  <c r="J29" i="103" s="1"/>
  <c r="G34" i="103"/>
  <c r="G22" i="103"/>
  <c r="G33" i="103"/>
  <c r="G21" i="103"/>
  <c r="J33" i="103"/>
  <c r="J21" i="103"/>
  <c r="H17" i="103"/>
  <c r="J17" i="103" s="1"/>
  <c r="G32" i="103"/>
  <c r="G20" i="103"/>
  <c r="H27" i="103"/>
  <c r="J27" i="103" s="1"/>
  <c r="H15" i="103"/>
  <c r="J15" i="103" s="1"/>
  <c r="J32" i="103"/>
  <c r="J20" i="103"/>
  <c r="G18" i="103"/>
  <c r="J26" i="103"/>
  <c r="J14" i="103"/>
  <c r="M29" i="19"/>
  <c r="O30" i="18"/>
  <c r="H32" i="137"/>
  <c r="C19" i="16"/>
  <c r="D19" i="16"/>
  <c r="E19" i="16"/>
  <c r="F19" i="16"/>
  <c r="G19" i="16"/>
  <c r="H19" i="16"/>
  <c r="I19" i="16"/>
  <c r="J19" i="16"/>
  <c r="K19" i="16"/>
  <c r="B19" i="16"/>
  <c r="L9" i="16"/>
  <c r="L10" i="16"/>
  <c r="L11" i="16"/>
  <c r="L12" i="16"/>
  <c r="L13" i="16"/>
  <c r="L14" i="16"/>
  <c r="L15" i="16"/>
  <c r="L16" i="16"/>
  <c r="L17" i="16"/>
  <c r="L18" i="16"/>
  <c r="L8" i="16"/>
  <c r="L10" i="15"/>
  <c r="L11" i="15"/>
  <c r="L12" i="15"/>
  <c r="L13" i="15"/>
  <c r="L14" i="15"/>
  <c r="L15" i="15"/>
  <c r="L16" i="15"/>
  <c r="L17" i="15"/>
  <c r="L18" i="15"/>
  <c r="L19" i="15"/>
  <c r="L20" i="15"/>
  <c r="L21" i="15"/>
  <c r="L9" i="15"/>
  <c r="C22" i="15"/>
  <c r="D22" i="15"/>
  <c r="E22" i="15"/>
  <c r="F22" i="15"/>
  <c r="G22" i="15"/>
  <c r="H22" i="15"/>
  <c r="I22" i="15"/>
  <c r="J22" i="15"/>
  <c r="K22" i="15"/>
  <c r="B22" i="15"/>
  <c r="L22" i="15" l="1"/>
  <c r="L19" i="16"/>
  <c r="J13" i="103"/>
  <c r="J35" i="103" s="1"/>
  <c r="J37" i="103" s="1"/>
  <c r="J32" i="137"/>
  <c r="G35" i="103"/>
  <c r="G37" i="103" s="1"/>
  <c r="H35" i="103"/>
  <c r="H37" i="103" s="1"/>
  <c r="C17" i="44"/>
  <c r="B17" i="44"/>
  <c r="D9" i="44"/>
  <c r="D10" i="44"/>
  <c r="D11" i="44"/>
  <c r="D12" i="44"/>
  <c r="D13" i="44"/>
  <c r="D14" i="44"/>
  <c r="D15" i="44"/>
  <c r="D16" i="44"/>
  <c r="D8" i="44"/>
  <c r="B20" i="43"/>
  <c r="C20" i="43"/>
  <c r="D17" i="44" l="1"/>
  <c r="D19" i="43"/>
  <c r="D18" i="43"/>
  <c r="D17" i="43"/>
  <c r="D16" i="43"/>
  <c r="D15" i="43"/>
  <c r="D14" i="43"/>
  <c r="D13" i="43"/>
  <c r="D12" i="43"/>
  <c r="D11" i="43"/>
  <c r="D10" i="43"/>
  <c r="D9" i="43"/>
  <c r="D20" i="43" l="1"/>
  <c r="J12" i="144" l="1"/>
  <c r="I12" i="144"/>
  <c r="H12" i="144"/>
  <c r="E12" i="144"/>
  <c r="J13" i="144"/>
  <c r="I13" i="144"/>
  <c r="H13" i="144"/>
  <c r="E13" i="144"/>
  <c r="K12" i="144" l="1"/>
  <c r="K13" i="144"/>
  <c r="K10" i="6"/>
  <c r="J15" i="101"/>
  <c r="J12" i="140" l="1"/>
  <c r="I12" i="140"/>
  <c r="H12" i="140"/>
  <c r="E12" i="140"/>
  <c r="K12" i="140" l="1"/>
  <c r="I13" i="143"/>
  <c r="J13" i="143"/>
  <c r="I14" i="143"/>
  <c r="J14" i="143"/>
  <c r="I15" i="143"/>
  <c r="J15" i="143"/>
  <c r="K15" i="143" s="1"/>
  <c r="I16" i="143"/>
  <c r="J16" i="143"/>
  <c r="I17" i="143"/>
  <c r="J17" i="143"/>
  <c r="I18" i="143"/>
  <c r="J18" i="143"/>
  <c r="I19" i="143"/>
  <c r="J19" i="143"/>
  <c r="I20" i="143"/>
  <c r="J20" i="143"/>
  <c r="I21" i="143"/>
  <c r="J21" i="143"/>
  <c r="I22" i="143"/>
  <c r="J22" i="143"/>
  <c r="J12" i="143"/>
  <c r="I12" i="143"/>
  <c r="H13" i="143"/>
  <c r="H14" i="143"/>
  <c r="H15" i="143"/>
  <c r="H16" i="143"/>
  <c r="H17" i="143"/>
  <c r="H18" i="143"/>
  <c r="H19" i="143"/>
  <c r="H20" i="143"/>
  <c r="H21" i="143"/>
  <c r="H22" i="143"/>
  <c r="H12" i="143"/>
  <c r="E13" i="143"/>
  <c r="E14" i="143"/>
  <c r="E15" i="143"/>
  <c r="E16" i="143"/>
  <c r="E17" i="143"/>
  <c r="E18" i="143"/>
  <c r="E19" i="143"/>
  <c r="E20" i="143"/>
  <c r="E21" i="143"/>
  <c r="E22" i="143"/>
  <c r="E12" i="143"/>
  <c r="D23" i="143"/>
  <c r="F23" i="143"/>
  <c r="G23" i="143"/>
  <c r="C23" i="143"/>
  <c r="K22" i="143" l="1"/>
  <c r="K21" i="143"/>
  <c r="K12" i="143"/>
  <c r="K13" i="143"/>
  <c r="K18" i="143"/>
  <c r="K16" i="143"/>
  <c r="K20" i="143"/>
  <c r="K14" i="143"/>
  <c r="E23" i="143"/>
  <c r="K17" i="143"/>
  <c r="K19" i="143"/>
  <c r="I23" i="143"/>
  <c r="H23" i="143"/>
  <c r="J23" i="143"/>
  <c r="K23" i="143" l="1"/>
  <c r="H12" i="142"/>
  <c r="I12" i="142"/>
  <c r="H13" i="142"/>
  <c r="I13" i="142"/>
  <c r="H14" i="142"/>
  <c r="I14" i="142"/>
  <c r="H15" i="142"/>
  <c r="I15" i="142"/>
  <c r="H16" i="142"/>
  <c r="I16" i="142"/>
  <c r="H17" i="142"/>
  <c r="I17" i="142"/>
  <c r="H18" i="142"/>
  <c r="I18" i="142"/>
  <c r="H19" i="142"/>
  <c r="I19" i="142"/>
  <c r="H20" i="142"/>
  <c r="I20" i="142"/>
  <c r="H21" i="142"/>
  <c r="I21" i="142"/>
  <c r="H22" i="142"/>
  <c r="I22" i="142"/>
  <c r="H23" i="142"/>
  <c r="I23" i="142"/>
  <c r="H24" i="142"/>
  <c r="I24" i="142"/>
  <c r="H25" i="142"/>
  <c r="I25" i="142"/>
  <c r="H26" i="142"/>
  <c r="I26" i="142"/>
  <c r="H27" i="142"/>
  <c r="I27" i="142"/>
  <c r="H28" i="142"/>
  <c r="I28" i="142"/>
  <c r="H29" i="142"/>
  <c r="I29" i="142"/>
  <c r="H30" i="142"/>
  <c r="I30" i="142"/>
  <c r="I31" i="142"/>
  <c r="H31" i="142"/>
  <c r="G12" i="142"/>
  <c r="G13" i="142"/>
  <c r="G14" i="142"/>
  <c r="G15" i="142"/>
  <c r="G16" i="142"/>
  <c r="G17" i="142"/>
  <c r="G18" i="142"/>
  <c r="G19" i="142"/>
  <c r="G20" i="142"/>
  <c r="G21" i="142"/>
  <c r="G22" i="142"/>
  <c r="G23" i="142"/>
  <c r="G24" i="142"/>
  <c r="G25" i="142"/>
  <c r="G26" i="142"/>
  <c r="G27" i="142"/>
  <c r="G28" i="142"/>
  <c r="G29" i="142"/>
  <c r="G30" i="142"/>
  <c r="G31" i="142"/>
  <c r="D12" i="142"/>
  <c r="D13" i="142"/>
  <c r="D14" i="142"/>
  <c r="D15" i="142"/>
  <c r="D16" i="142"/>
  <c r="D17" i="142"/>
  <c r="D18" i="142"/>
  <c r="D19" i="142"/>
  <c r="D20" i="142"/>
  <c r="D21" i="142"/>
  <c r="D22" i="142"/>
  <c r="D23" i="142"/>
  <c r="D24" i="142"/>
  <c r="D25" i="142"/>
  <c r="D26" i="142"/>
  <c r="D27" i="142"/>
  <c r="D28" i="142"/>
  <c r="D29" i="142"/>
  <c r="D30" i="142"/>
  <c r="D31" i="142"/>
  <c r="J11" i="140"/>
  <c r="I11" i="140"/>
  <c r="K11" i="140" s="1"/>
  <c r="H11" i="140"/>
  <c r="E11" i="140"/>
  <c r="H12" i="141"/>
  <c r="I12" i="141"/>
  <c r="J12" i="141" s="1"/>
  <c r="H13" i="141"/>
  <c r="I13" i="141"/>
  <c r="H14" i="141"/>
  <c r="I14" i="141"/>
  <c r="H15" i="141"/>
  <c r="I15" i="141"/>
  <c r="H16" i="141"/>
  <c r="I16" i="141"/>
  <c r="H17" i="141"/>
  <c r="I17" i="141"/>
  <c r="H18" i="141"/>
  <c r="I18" i="141"/>
  <c r="H19" i="141"/>
  <c r="J19" i="141" s="1"/>
  <c r="I19" i="141"/>
  <c r="H20" i="141"/>
  <c r="I20" i="141"/>
  <c r="I11" i="141"/>
  <c r="H11" i="141"/>
  <c r="J11" i="141" s="1"/>
  <c r="G12" i="141"/>
  <c r="G13" i="141"/>
  <c r="G14" i="141"/>
  <c r="G15" i="141"/>
  <c r="G16" i="141"/>
  <c r="G17" i="141"/>
  <c r="G18" i="141"/>
  <c r="G19" i="141"/>
  <c r="G20" i="141"/>
  <c r="G11" i="141"/>
  <c r="D12" i="141"/>
  <c r="D13" i="141"/>
  <c r="D14" i="141"/>
  <c r="D15" i="141"/>
  <c r="D16" i="141"/>
  <c r="D17" i="141"/>
  <c r="D18" i="141"/>
  <c r="D19" i="141"/>
  <c r="D20" i="141"/>
  <c r="D11" i="141"/>
  <c r="C21" i="141"/>
  <c r="E21" i="141"/>
  <c r="F21" i="141"/>
  <c r="B21" i="141"/>
  <c r="J15" i="141" l="1"/>
  <c r="J16" i="142"/>
  <c r="J27" i="142"/>
  <c r="J21" i="142"/>
  <c r="J15" i="142"/>
  <c r="J22" i="142"/>
  <c r="J26" i="142"/>
  <c r="J20" i="142"/>
  <c r="J14" i="142"/>
  <c r="J31" i="142"/>
  <c r="J25" i="142"/>
  <c r="J28" i="142"/>
  <c r="J19" i="142"/>
  <c r="J30" i="142"/>
  <c r="J24" i="142"/>
  <c r="J18" i="142"/>
  <c r="J12" i="142"/>
  <c r="J29" i="142"/>
  <c r="J23" i="142"/>
  <c r="J17" i="142"/>
  <c r="J16" i="141"/>
  <c r="J13" i="142"/>
  <c r="D21" i="141"/>
  <c r="J20" i="141"/>
  <c r="J14" i="141"/>
  <c r="J13" i="141"/>
  <c r="J18" i="141"/>
  <c r="J17" i="141"/>
  <c r="H21" i="141"/>
  <c r="G21" i="141"/>
  <c r="I21" i="141"/>
  <c r="J21" i="141" l="1"/>
  <c r="J12" i="101"/>
  <c r="G12" i="101"/>
  <c r="D12" i="101"/>
  <c r="G12" i="7"/>
  <c r="G17" i="7"/>
  <c r="D19" i="7"/>
  <c r="D13" i="8" l="1"/>
  <c r="G15" i="8"/>
  <c r="I21" i="8"/>
  <c r="D16" i="8"/>
  <c r="I23" i="8"/>
  <c r="I17" i="8"/>
  <c r="I11" i="8"/>
  <c r="H15" i="8"/>
  <c r="I20" i="8"/>
  <c r="I14" i="8"/>
  <c r="H20" i="8"/>
  <c r="H14" i="8"/>
  <c r="D18" i="8"/>
  <c r="D12" i="8"/>
  <c r="H19" i="8"/>
  <c r="H13" i="8"/>
  <c r="H10" i="8"/>
  <c r="I18" i="8"/>
  <c r="I12" i="8"/>
  <c r="D21" i="8"/>
  <c r="D15" i="8"/>
  <c r="H22" i="8"/>
  <c r="G16" i="8"/>
  <c r="G19" i="8"/>
  <c r="C26" i="8"/>
  <c r="D23" i="8"/>
  <c r="D17" i="8"/>
  <c r="D11" i="8"/>
  <c r="G21" i="8"/>
  <c r="H21" i="8"/>
  <c r="D22" i="8"/>
  <c r="I19" i="8"/>
  <c r="I13" i="8"/>
  <c r="D20" i="8"/>
  <c r="D14" i="8"/>
  <c r="I10" i="8"/>
  <c r="G18" i="8"/>
  <c r="G12" i="8"/>
  <c r="D19" i="8"/>
  <c r="G23" i="8"/>
  <c r="G17" i="8"/>
  <c r="G11" i="8"/>
  <c r="D10" i="8"/>
  <c r="I22" i="8"/>
  <c r="I16" i="8"/>
  <c r="G22" i="8"/>
  <c r="H18" i="8"/>
  <c r="H12" i="8"/>
  <c r="B26" i="8"/>
  <c r="G20" i="8"/>
  <c r="H11" i="8"/>
  <c r="H23" i="8"/>
  <c r="H16" i="8"/>
  <c r="H17" i="8"/>
  <c r="E26" i="8"/>
  <c r="I15" i="8"/>
  <c r="J15" i="8" s="1"/>
  <c r="G14" i="8"/>
  <c r="G13" i="8"/>
  <c r="G10" i="8"/>
  <c r="D16" i="7"/>
  <c r="G15" i="7"/>
  <c r="D12" i="7"/>
  <c r="D17" i="7"/>
  <c r="I11" i="7"/>
  <c r="H17" i="7"/>
  <c r="H11" i="7"/>
  <c r="H10" i="7"/>
  <c r="I16" i="7"/>
  <c r="H20" i="7"/>
  <c r="G14" i="7"/>
  <c r="I19" i="7"/>
  <c r="I13" i="7"/>
  <c r="D18" i="7"/>
  <c r="H19" i="7"/>
  <c r="D21" i="7"/>
  <c r="G16" i="7"/>
  <c r="I10" i="7"/>
  <c r="H16" i="7"/>
  <c r="D20" i="7"/>
  <c r="D14" i="7"/>
  <c r="I21" i="7"/>
  <c r="I15" i="7"/>
  <c r="D15" i="7"/>
  <c r="H21" i="7"/>
  <c r="D13" i="7"/>
  <c r="I20" i="7"/>
  <c r="I14" i="7"/>
  <c r="I17" i="7"/>
  <c r="G13" i="7"/>
  <c r="D11" i="7"/>
  <c r="I18" i="7"/>
  <c r="I12" i="7"/>
  <c r="D10" i="7"/>
  <c r="H18" i="7"/>
  <c r="H12" i="7"/>
  <c r="G11" i="7"/>
  <c r="G10" i="7"/>
  <c r="G21" i="7"/>
  <c r="C24" i="7"/>
  <c r="G20" i="7"/>
  <c r="G19" i="7"/>
  <c r="H15" i="7"/>
  <c r="G18" i="7"/>
  <c r="H14" i="7"/>
  <c r="H13" i="7"/>
  <c r="F26" i="8"/>
  <c r="E24" i="7"/>
  <c r="F24" i="7"/>
  <c r="B24" i="7"/>
  <c r="J20" i="7" l="1"/>
  <c r="J19" i="7"/>
  <c r="J11" i="7"/>
  <c r="J13" i="7"/>
  <c r="J18" i="8"/>
  <c r="J12" i="7"/>
  <c r="J23" i="8"/>
  <c r="J17" i="8"/>
  <c r="J21" i="8"/>
  <c r="J14" i="8"/>
  <c r="J20" i="8"/>
  <c r="J19" i="8"/>
  <c r="J11" i="8"/>
  <c r="J10" i="8"/>
  <c r="J13" i="8"/>
  <c r="D24" i="8"/>
  <c r="J22" i="8"/>
  <c r="G24" i="8"/>
  <c r="G26" i="8" s="1"/>
  <c r="J12" i="8"/>
  <c r="J16" i="8"/>
  <c r="I24" i="8"/>
  <c r="I26" i="8" s="1"/>
  <c r="H24" i="8"/>
  <c r="H26" i="8" s="1"/>
  <c r="J16" i="7"/>
  <c r="J18" i="7"/>
  <c r="J21" i="7"/>
  <c r="J10" i="7"/>
  <c r="J17" i="7"/>
  <c r="H22" i="7"/>
  <c r="H24" i="7" s="1"/>
  <c r="D22" i="7"/>
  <c r="D24" i="7" s="1"/>
  <c r="I22" i="7"/>
  <c r="I24" i="7" s="1"/>
  <c r="J14" i="7"/>
  <c r="J15" i="7"/>
  <c r="G22" i="7"/>
  <c r="D26" i="8" l="1"/>
  <c r="J24" i="8"/>
  <c r="J26" i="8" s="1"/>
  <c r="J22" i="7"/>
  <c r="G23" i="7"/>
  <c r="G24" i="7" s="1"/>
  <c r="J23" i="7"/>
  <c r="J24" i="7" l="1"/>
  <c r="D14" i="101" l="1"/>
  <c r="D16" i="101" s="1"/>
  <c r="F16" i="101"/>
  <c r="G14" i="101"/>
  <c r="H16" i="101"/>
  <c r="I16" i="101"/>
  <c r="J14" i="101"/>
  <c r="J16" i="101" s="1"/>
  <c r="B16" i="101"/>
  <c r="C16" i="101"/>
  <c r="E16" i="101"/>
  <c r="J11" i="3" l="1"/>
  <c r="I11" i="3"/>
  <c r="H11" i="3"/>
  <c r="E11" i="3"/>
  <c r="J11" i="4"/>
  <c r="I11" i="4"/>
  <c r="J12" i="4"/>
  <c r="H11" i="4"/>
  <c r="E11" i="4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I10" i="14"/>
  <c r="H10" i="14"/>
  <c r="G11" i="14"/>
  <c r="G12" i="14"/>
  <c r="G13" i="14"/>
  <c r="G14" i="14"/>
  <c r="G15" i="14"/>
  <c r="G16" i="14"/>
  <c r="G17" i="14"/>
  <c r="G18" i="14"/>
  <c r="G19" i="14"/>
  <c r="G10" i="14"/>
  <c r="C20" i="14"/>
  <c r="E20" i="14"/>
  <c r="F20" i="14"/>
  <c r="B20" i="14"/>
  <c r="D11" i="14"/>
  <c r="D12" i="14"/>
  <c r="D13" i="14"/>
  <c r="D14" i="14"/>
  <c r="D15" i="14"/>
  <c r="D16" i="14"/>
  <c r="D17" i="14"/>
  <c r="D18" i="14"/>
  <c r="D19" i="14"/>
  <c r="D10" i="14"/>
  <c r="I12" i="13"/>
  <c r="J12" i="13"/>
  <c r="I13" i="13"/>
  <c r="J13" i="13"/>
  <c r="I14" i="13"/>
  <c r="J14" i="13"/>
  <c r="I15" i="13"/>
  <c r="J15" i="13"/>
  <c r="I16" i="13"/>
  <c r="J16" i="13"/>
  <c r="I17" i="13"/>
  <c r="J17" i="13"/>
  <c r="I18" i="13"/>
  <c r="K18" i="13" s="1"/>
  <c r="J18" i="13"/>
  <c r="I19" i="13"/>
  <c r="J19" i="13"/>
  <c r="I20" i="13"/>
  <c r="J20" i="13"/>
  <c r="I21" i="13"/>
  <c r="K21" i="13" s="1"/>
  <c r="J21" i="13"/>
  <c r="J11" i="13"/>
  <c r="I11" i="13"/>
  <c r="H12" i="13"/>
  <c r="H13" i="13"/>
  <c r="H14" i="13"/>
  <c r="H15" i="13"/>
  <c r="H16" i="13"/>
  <c r="H17" i="13"/>
  <c r="H18" i="13"/>
  <c r="H19" i="13"/>
  <c r="H20" i="13"/>
  <c r="H21" i="13"/>
  <c r="H11" i="13"/>
  <c r="D22" i="13"/>
  <c r="F22" i="13"/>
  <c r="G22" i="13"/>
  <c r="C22" i="13"/>
  <c r="E12" i="13"/>
  <c r="E13" i="13"/>
  <c r="E14" i="13"/>
  <c r="E15" i="13"/>
  <c r="E16" i="13"/>
  <c r="E17" i="13"/>
  <c r="E18" i="13"/>
  <c r="E19" i="13"/>
  <c r="E20" i="13"/>
  <c r="E21" i="13"/>
  <c r="E11" i="13"/>
  <c r="H12" i="12"/>
  <c r="I12" i="12"/>
  <c r="H13" i="12"/>
  <c r="I13" i="12"/>
  <c r="H14" i="12"/>
  <c r="I14" i="12"/>
  <c r="H15" i="12"/>
  <c r="J15" i="12" s="1"/>
  <c r="I15" i="12"/>
  <c r="H16" i="12"/>
  <c r="I16" i="12"/>
  <c r="H17" i="12"/>
  <c r="I17" i="12"/>
  <c r="H18" i="12"/>
  <c r="I18" i="12"/>
  <c r="H19" i="12"/>
  <c r="I19" i="12"/>
  <c r="H20" i="12"/>
  <c r="I20" i="12"/>
  <c r="H21" i="12"/>
  <c r="J21" i="12" s="1"/>
  <c r="I21" i="12"/>
  <c r="H22" i="12"/>
  <c r="I22" i="12"/>
  <c r="H23" i="12"/>
  <c r="I23" i="12"/>
  <c r="I11" i="12"/>
  <c r="H11" i="12"/>
  <c r="J11" i="12" s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11" i="12"/>
  <c r="C24" i="12"/>
  <c r="E24" i="12"/>
  <c r="F24" i="12"/>
  <c r="B24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11" i="12"/>
  <c r="H15" i="99"/>
  <c r="I15" i="99"/>
  <c r="I14" i="99"/>
  <c r="H14" i="99"/>
  <c r="G15" i="99"/>
  <c r="G14" i="99"/>
  <c r="C16" i="99"/>
  <c r="E16" i="99"/>
  <c r="F16" i="99"/>
  <c r="B16" i="99"/>
  <c r="D15" i="99"/>
  <c r="D14" i="99"/>
  <c r="G15" i="101"/>
  <c r="G16" i="101" s="1"/>
  <c r="H12" i="138"/>
  <c r="I12" i="138"/>
  <c r="H14" i="138"/>
  <c r="I14" i="138"/>
  <c r="I11" i="138"/>
  <c r="H11" i="138"/>
  <c r="G12" i="138"/>
  <c r="G11" i="138"/>
  <c r="D12" i="138"/>
  <c r="D11" i="138"/>
  <c r="C13" i="138"/>
  <c r="C15" i="138" s="1"/>
  <c r="E13" i="138"/>
  <c r="E15" i="138" s="1"/>
  <c r="F13" i="138"/>
  <c r="B13" i="138"/>
  <c r="B15" i="138" s="1"/>
  <c r="K11" i="4" l="1"/>
  <c r="D16" i="99"/>
  <c r="J14" i="99"/>
  <c r="K13" i="13"/>
  <c r="K19" i="13"/>
  <c r="K14" i="13"/>
  <c r="K20" i="13"/>
  <c r="K12" i="13"/>
  <c r="K17" i="13"/>
  <c r="K16" i="13"/>
  <c r="J23" i="12"/>
  <c r="J17" i="12"/>
  <c r="J14" i="12"/>
  <c r="J13" i="12"/>
  <c r="J20" i="12"/>
  <c r="D24" i="12"/>
  <c r="J19" i="12"/>
  <c r="I16" i="99"/>
  <c r="J15" i="99"/>
  <c r="J16" i="99"/>
  <c r="G16" i="99"/>
  <c r="H16" i="99"/>
  <c r="J11" i="138"/>
  <c r="E22" i="13"/>
  <c r="K11" i="13"/>
  <c r="K15" i="13"/>
  <c r="J14" i="138"/>
  <c r="I13" i="138"/>
  <c r="I15" i="138" s="1"/>
  <c r="J13" i="14"/>
  <c r="J18" i="14"/>
  <c r="J17" i="14"/>
  <c r="J14" i="14"/>
  <c r="J11" i="14"/>
  <c r="J16" i="14"/>
  <c r="J15" i="14"/>
  <c r="J10" i="14"/>
  <c r="D20" i="14"/>
  <c r="D13" i="138"/>
  <c r="D15" i="138" s="1"/>
  <c r="I24" i="12"/>
  <c r="J12" i="14"/>
  <c r="H13" i="138"/>
  <c r="H15" i="138" s="1"/>
  <c r="J22" i="12"/>
  <c r="J18" i="12"/>
  <c r="J16" i="12"/>
  <c r="J12" i="12"/>
  <c r="J19" i="14"/>
  <c r="G13" i="138"/>
  <c r="G15" i="138" s="1"/>
  <c r="J12" i="138"/>
  <c r="F15" i="138"/>
  <c r="H22" i="13"/>
  <c r="J22" i="13"/>
  <c r="K11" i="3"/>
  <c r="H20" i="14"/>
  <c r="I20" i="14"/>
  <c r="G20" i="14"/>
  <c r="I22" i="13"/>
  <c r="H24" i="12"/>
  <c r="G24" i="12"/>
  <c r="K22" i="13" l="1"/>
  <c r="J24" i="12"/>
  <c r="J20" i="14"/>
  <c r="J13" i="138"/>
  <c r="J15" i="138" s="1"/>
  <c r="D11" i="64"/>
  <c r="C11" i="64"/>
  <c r="E9" i="64"/>
  <c r="E8" i="64"/>
  <c r="E11" i="64" s="1"/>
  <c r="D9" i="20"/>
  <c r="D10" i="20"/>
  <c r="D11" i="20"/>
  <c r="D12" i="20"/>
  <c r="D13" i="20"/>
  <c r="D14" i="20"/>
  <c r="D15" i="20"/>
  <c r="D16" i="20"/>
  <c r="D17" i="20"/>
  <c r="D8" i="20"/>
  <c r="C18" i="20"/>
  <c r="B18" i="20"/>
  <c r="D18" i="20" l="1"/>
  <c r="J11" i="6" l="1"/>
  <c r="I11" i="6"/>
  <c r="H11" i="6"/>
  <c r="E11" i="6"/>
  <c r="E10" i="5"/>
  <c r="I12" i="4"/>
  <c r="K12" i="4" s="1"/>
  <c r="H12" i="4"/>
  <c r="E12" i="4"/>
  <c r="H12" i="3"/>
  <c r="J12" i="3"/>
  <c r="I12" i="3"/>
  <c r="E12" i="3"/>
  <c r="K11" i="6" l="1"/>
  <c r="K12" i="3"/>
</calcChain>
</file>

<file path=xl/sharedStrings.xml><?xml version="1.0" encoding="utf-8"?>
<sst xmlns="http://schemas.openxmlformats.org/spreadsheetml/2006/main" count="2779" uniqueCount="727">
  <si>
    <t>ذكور</t>
  </si>
  <si>
    <t>اناث</t>
  </si>
  <si>
    <t>الإجمالي</t>
  </si>
  <si>
    <t>Males</t>
  </si>
  <si>
    <t>Females</t>
  </si>
  <si>
    <t>Total</t>
  </si>
  <si>
    <t>البيانات والمؤشرات الرئيسة لسوق العمل</t>
  </si>
  <si>
    <t>Main data and indicators of the labor market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</si>
  <si>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</si>
  <si>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</si>
  <si>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</si>
  <si>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</si>
  <si>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</si>
  <si>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</si>
  <si>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</si>
  <si>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</si>
  <si>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</si>
  <si>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</si>
  <si>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</si>
  <si>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</si>
  <si>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</si>
  <si>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</si>
  <si>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</si>
  <si>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</si>
  <si>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</si>
  <si>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</si>
  <si>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</si>
  <si>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</si>
  <si>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</si>
  <si>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</si>
  <si>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</si>
  <si>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</si>
  <si>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</si>
  <si>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</si>
  <si>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</si>
  <si>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</si>
  <si>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</si>
  <si>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</si>
  <si>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</si>
  <si>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</si>
  <si>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</si>
  <si>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</si>
  <si>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</si>
  <si>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</si>
  <si>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</si>
  <si>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</si>
  <si>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</si>
  <si>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</si>
  <si>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</si>
  <si>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</si>
  <si>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</si>
  <si>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</si>
  <si>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</si>
  <si>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</si>
  <si>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</si>
  <si>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</si>
  <si>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</si>
  <si>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</si>
  <si>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</si>
  <si>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</si>
  <si>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</si>
  <si>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</si>
  <si>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</si>
  <si>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</si>
  <si>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</si>
  <si>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</si>
  <si>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</si>
  <si>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</si>
  <si>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</si>
  <si>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</si>
  <si>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</si>
  <si>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</si>
  <si>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</si>
  <si>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</si>
  <si>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</si>
  <si>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</si>
  <si>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</si>
  <si>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</si>
  <si>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</si>
  <si>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</si>
  <si>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</si>
  <si>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</si>
  <si>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</si>
  <si>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</si>
  <si>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</si>
  <si>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</si>
  <si>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</si>
  <si>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</si>
  <si>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</si>
  <si>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</si>
  <si>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</si>
  <si>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</si>
  <si>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</si>
  <si>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</si>
  <si>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متوسطة</t>
  </si>
  <si>
    <t>ثانوية</t>
  </si>
  <si>
    <t>جامعية</t>
  </si>
  <si>
    <t>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</si>
  <si>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</si>
  <si>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</si>
  <si>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</si>
  <si>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</si>
  <si>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</si>
  <si>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</si>
  <si>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</si>
  <si>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</si>
  <si>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</si>
  <si>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</si>
  <si>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</si>
  <si>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</si>
  <si>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</si>
  <si>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</si>
  <si>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</si>
  <si>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</si>
  <si>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</si>
  <si>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</si>
  <si>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</si>
  <si>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</si>
  <si>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</si>
  <si>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</si>
  <si>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</si>
  <si>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</si>
  <si>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</si>
  <si>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</si>
  <si>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</si>
  <si>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</si>
  <si>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</si>
  <si>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</si>
  <si>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</si>
  <si>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</si>
  <si>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</si>
  <si>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</si>
  <si>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</si>
  <si>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</si>
  <si>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</si>
  <si>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</si>
  <si>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</si>
  <si>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</si>
  <si>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</si>
  <si>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</si>
  <si>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الصناعات التحويلية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</si>
  <si>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</si>
  <si>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</si>
  <si>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</si>
  <si>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 xml:space="preserve">  Source: GOSI</t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</si>
  <si>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</si>
  <si>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</si>
  <si>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</si>
  <si>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</si>
  <si>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</si>
  <si>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</si>
  <si>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</si>
  <si>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</si>
  <si>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</si>
  <si>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</si>
  <si>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</si>
  <si>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</si>
  <si>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</si>
  <si>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</si>
  <si>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</si>
  <si>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</si>
  <si>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</si>
  <si>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</si>
  <si>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</si>
  <si>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</si>
  <si>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</si>
  <si>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</si>
  <si>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</si>
  <si>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</si>
  <si>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</si>
  <si>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</si>
  <si>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</si>
  <si>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</si>
  <si>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</si>
  <si>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>other   أخرى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</si>
  <si>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</si>
  <si>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</si>
  <si>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</si>
  <si>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</si>
  <si>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</si>
  <si>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</si>
  <si>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</si>
  <si>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</si>
  <si>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</si>
  <si>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</si>
  <si>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</si>
  <si>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</si>
  <si>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</si>
  <si>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</si>
  <si>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</si>
  <si>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</si>
  <si>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</si>
  <si>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</si>
  <si>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</si>
  <si>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</si>
  <si>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</si>
  <si>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</si>
  <si>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</si>
  <si>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</si>
  <si>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</si>
  <si>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</si>
  <si>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</si>
  <si>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</si>
  <si>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</si>
  <si>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</si>
  <si>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</si>
  <si>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</si>
  <si>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>Drivers</t>
  </si>
  <si>
    <t>Servants and house cleaners</t>
  </si>
  <si>
    <t>Home Tailors</t>
  </si>
  <si>
    <t>Main groups of household occupations</t>
  </si>
  <si>
    <t>Economic activities</t>
  </si>
  <si>
    <t>Not specified</t>
  </si>
  <si>
    <t>Housekeeper</t>
  </si>
  <si>
    <t>Cookers and food provider</t>
  </si>
  <si>
    <t>Houses, buildings and restrooms guards</t>
  </si>
  <si>
    <t>Farmers houses</t>
  </si>
  <si>
    <t>نوع القطاع</t>
  </si>
  <si>
    <t>Type of sector</t>
  </si>
  <si>
    <t>حكومي</t>
  </si>
  <si>
    <t>معدل التشغيل للسكان ( 15 سنة فأكثر ) حسب الجنس والجنسية ( % )</t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</si>
  <si>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</si>
  <si>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</si>
  <si>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</si>
  <si>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</si>
  <si>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</si>
  <si>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</si>
  <si>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</si>
  <si>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</si>
  <si>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</si>
  <si>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</si>
  <si>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</si>
  <si>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</si>
  <si>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</si>
  <si>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Governmental</t>
  </si>
  <si>
    <t>قطاع المنشآت الخاصة</t>
  </si>
  <si>
    <t>Private Establishments Sector</t>
  </si>
  <si>
    <t>منظمات غير ربحية</t>
  </si>
  <si>
    <t>Non - Profit Organizations</t>
  </si>
  <si>
    <t>العمالة المنزلية</t>
  </si>
  <si>
    <t>Domestic labor</t>
  </si>
  <si>
    <t>المنظمات والهيئات الإقليمية والدولية</t>
  </si>
  <si>
    <t>Other</t>
  </si>
  <si>
    <t xml:space="preserve"> Total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</si>
  <si>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</si>
  <si>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</si>
  <si>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</si>
  <si>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</si>
  <si>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</si>
  <si>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</si>
  <si>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</si>
  <si>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</si>
  <si>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</si>
  <si>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</si>
  <si>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</si>
  <si>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</si>
  <si>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</si>
  <si>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</si>
  <si>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</si>
  <si>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</si>
  <si>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</si>
  <si>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</si>
  <si>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</si>
  <si>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جدول (33) . Table</t>
  </si>
  <si>
    <t>جدول (34) . Table</t>
  </si>
  <si>
    <t>جدول (35) . Table</t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</si>
  <si>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</si>
  <si>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</si>
  <si>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</si>
  <si>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</si>
  <si>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</si>
  <si>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</si>
  <si>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</si>
  <si>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</si>
  <si>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</si>
  <si>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</si>
  <si>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</si>
  <si>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</si>
  <si>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</si>
  <si>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</si>
  <si>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</si>
  <si>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</si>
  <si>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</si>
  <si>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</si>
  <si>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</si>
  <si>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</si>
  <si>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Male     </t>
  </si>
  <si>
    <t xml:space="preserve"> اناث         Female </t>
  </si>
  <si>
    <t>الاجمالي   Total</t>
  </si>
  <si>
    <t>السعوديون الباحثين عن عمل حسب الجنس والفئات العمرية</t>
  </si>
  <si>
    <t>Saudi Job Seekers by Sex and Age Group</t>
  </si>
  <si>
    <t xml:space="preserve">السعوديون الباحثين عن عمل حسب الجنس والجنسية والمستوى التعليمي </t>
  </si>
  <si>
    <t>Educational level</t>
  </si>
  <si>
    <t>المجموع</t>
  </si>
  <si>
    <t>التخصص التعليمي</t>
  </si>
  <si>
    <t xml:space="preserve">جدول (51)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</si>
  <si>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</si>
  <si>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</si>
  <si>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</si>
  <si>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</si>
  <si>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</si>
  <si>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</si>
  <si>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</si>
  <si>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 xml:space="preserve">جدول (52) . Table 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</si>
  <si>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</si>
  <si>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</si>
  <si>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</si>
  <si>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</si>
  <si>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</si>
  <si>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</si>
  <si>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</si>
  <si>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</si>
  <si>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</si>
  <si>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التسجيل لدى وزارة الخدمة المدنية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</si>
  <si>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</si>
  <si>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</si>
  <si>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</si>
  <si>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</si>
  <si>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Duration of job searching (months))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</si>
  <si>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</si>
  <si>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</si>
  <si>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</si>
  <si>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</si>
  <si>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</si>
  <si>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</si>
  <si>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</si>
  <si>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</si>
  <si>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</si>
  <si>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</si>
  <si>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</si>
  <si>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</si>
  <si>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</si>
  <si>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</si>
  <si>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</si>
  <si>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</si>
  <si>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</si>
  <si>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</si>
  <si>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</si>
  <si>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</si>
  <si>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</si>
  <si>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</si>
  <si>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</si>
  <si>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</si>
  <si>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</si>
  <si>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</si>
  <si>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</si>
  <si>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</si>
  <si>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</si>
  <si>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</si>
  <si>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صندوق تنمية الموارد البشرية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</si>
  <si>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</si>
  <si>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</si>
  <si>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</si>
  <si>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</si>
  <si>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</si>
  <si>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</si>
  <si>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t>Regional and international organizations</t>
  </si>
  <si>
    <t>المؤشرات (سجلات إدارية)</t>
  </si>
  <si>
    <t>المؤشرات (مسح القوى العاملة)</t>
  </si>
  <si>
    <t>Total work visas issued by sex and type of sector (visa)</t>
  </si>
  <si>
    <t>جدول (21) . Table</t>
  </si>
  <si>
    <t>private</t>
  </si>
  <si>
    <t>اجمالي تأشيرات العمل  الصادرة حسب الجنس ونوع القطاع (تأشيرة)</t>
  </si>
  <si>
    <t>.</t>
  </si>
  <si>
    <t>Domestic worker *</t>
  </si>
  <si>
    <t xml:space="preserve">العمالة المنزلية غير السعودية حسب الجنس و المجموعات الرئيسة للمهن المنزلية </t>
  </si>
  <si>
    <t>جدول (23) . Table</t>
  </si>
  <si>
    <t>جدول (24) . Table</t>
  </si>
  <si>
    <t>جدول (22) . Table</t>
  </si>
  <si>
    <t>جدول (25) . Table</t>
  </si>
  <si>
    <t>Sector</t>
  </si>
  <si>
    <t>القطاع</t>
  </si>
  <si>
    <t>Participants on the job Subject to the rules and regulations of social insurance by sex , nationality and Sector</t>
  </si>
  <si>
    <t>المشتركون على رأس العمل الخاضعون لأنظمة ولوائح التأمينات الاجتماعية حسب الجنس والجنسية ونوع القطاع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</si>
  <si>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</si>
  <si>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</si>
  <si>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</si>
  <si>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</si>
  <si>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</si>
  <si>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</si>
  <si>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</si>
  <si>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</si>
  <si>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</si>
  <si>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الممرضون والصحيين في المنازل</t>
  </si>
  <si>
    <t>المدرسون الخصوصيون والمربيات في المنازل</t>
  </si>
  <si>
    <t>Nurses and health professionals in homes</t>
  </si>
  <si>
    <t>Private teachers and Nannies at homes</t>
  </si>
  <si>
    <t xml:space="preserve">اجمالي المشتغلين حسب الجنس والجنسية ونوع القطاع </t>
  </si>
  <si>
    <t>Total Employed persons by Sex , Nationality and Type of sector</t>
  </si>
  <si>
    <t xml:space="preserve">المصدر : المؤسسة العامة للتأمينات الاجتماعية,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</si>
  <si>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>* The public sector includes those subject to civil service regulations and government employees subject to insurance regulations (GOSI)</t>
  </si>
  <si>
    <t>عام  
Public *</t>
  </si>
  <si>
    <t xml:space="preserve">العمالة المنزلية
 Domestic worker **                                     </t>
  </si>
  <si>
    <t>خاص 
Private</t>
  </si>
  <si>
    <t xml:space="preserve">جدول (4) . Table </t>
  </si>
  <si>
    <t>جدول (43) . Table</t>
  </si>
  <si>
    <t>لم يكمل المرحلة الأبتدائية</t>
  </si>
  <si>
    <t>التسجيل لدى صندوق تنمية الموارد البشرية(وزارة العمل)</t>
  </si>
  <si>
    <t>التسجيل في مكاتب التوظيف الخاصة</t>
  </si>
  <si>
    <t>تقديم طلب لأصحاب العمل</t>
  </si>
  <si>
    <t>تقديم طلب بالمراسلة عبر الإنترنت أو البريد</t>
  </si>
  <si>
    <t>سؤال الأصدقاء والأقارب عن فرص العمل</t>
  </si>
  <si>
    <t>نشر الاعلانات الوظيفية  أو الرد عليها</t>
  </si>
  <si>
    <t>تقديم طلب دعم مالي (قرض) أو ارض أو معدات .. الخ  لإقامة مشروع خاص.</t>
  </si>
  <si>
    <t>لم يقم بأي اجراء</t>
  </si>
  <si>
    <t>على نفقته الخاصة</t>
  </si>
  <si>
    <t>على نفقة عائلته أو أحد الأقارب</t>
  </si>
  <si>
    <t>على نفقة المؤسسة التعليمية</t>
  </si>
  <si>
    <t>قطاع خاص (لا يعمل فيه الفرد)</t>
  </si>
  <si>
    <t>على نفقة جهات حكومية أخرى (لا يعمل فيه الفرد)</t>
  </si>
  <si>
    <t>0 - 2</t>
  </si>
  <si>
    <t>3 - 5</t>
  </si>
  <si>
    <t>8 - 6</t>
  </si>
  <si>
    <t>11 - 9</t>
  </si>
  <si>
    <t>12 شهر فأكثر</t>
  </si>
  <si>
    <t xml:space="preserve"> Reasons of Previous Work Leave Previous work experience</t>
  </si>
  <si>
    <t>Did not complete primary school</t>
  </si>
  <si>
    <t>Registration with the Ministry of Civil Service</t>
  </si>
  <si>
    <t>Registration with Human Resources Development Fund (Ministry of Labor)</t>
  </si>
  <si>
    <t>Registration in private recruitment offices</t>
  </si>
  <si>
    <t>Apply for Employers</t>
  </si>
  <si>
    <t>Submit an application by e-mail or mail</t>
  </si>
  <si>
    <t>Ask friends and relatives about jobs</t>
  </si>
  <si>
    <t>Post or respond to job advertisements</t>
  </si>
  <si>
    <t>Submit a request for financial support (loan), land or equipment, etc. for the establishment of a special project.</t>
  </si>
  <si>
    <t>He did not take any action</t>
  </si>
  <si>
    <t>At his own expense</t>
  </si>
  <si>
    <t>At the expense of his family or a relative</t>
  </si>
  <si>
    <t>At the expense of the educational institution</t>
  </si>
  <si>
    <t>Private sector (where the individual does not work)</t>
  </si>
  <si>
    <t>Human Resources Development Fund</t>
  </si>
  <si>
    <t>At the expense of other government agencies (where the individual does not work)</t>
  </si>
  <si>
    <t>Source : Estimated data from LFS - GaStat</t>
  </si>
  <si>
    <t xml:space="preserve">*بيانات المؤسسة العامة للتأمينات الاجتماعية وبيانات وزارة الخدمة المدنية بيانات أولية.      </t>
  </si>
  <si>
    <t>* Data of the GOSI , MCS is preliminary data</t>
  </si>
  <si>
    <t xml:space="preserve">* بيانات أولية.                                                                                                                                                                                                 </t>
  </si>
  <si>
    <t xml:space="preserve">* Preliminary data </t>
  </si>
  <si>
    <t>العمالة المنزلية* 
Domestic worker</t>
  </si>
  <si>
    <t xml:space="preserve"> </t>
  </si>
  <si>
    <t>حكومي*</t>
  </si>
  <si>
    <t>افراد*</t>
  </si>
  <si>
    <t>Personal</t>
  </si>
  <si>
    <t>خاص**</t>
  </si>
  <si>
    <t xml:space="preserve">المصدر : * مركز المعلومات الوطني                                                                                                                                       </t>
  </si>
  <si>
    <t xml:space="preserve">** وزارة العمل والتنمية الاجتماعية  </t>
  </si>
  <si>
    <t xml:space="preserve">Source: *NIC    </t>
  </si>
  <si>
    <t>**MLSD</t>
  </si>
  <si>
    <t>Indicators (Administrative records)</t>
  </si>
  <si>
    <t>Indicators (LFS)</t>
  </si>
  <si>
    <t>دبلوم</t>
  </si>
  <si>
    <r>
      <t xml:space="preserve">المصدر : </t>
    </r>
    <r>
      <rPr>
        <sz val="12"/>
        <color rgb="FF000000"/>
        <rFont val="Sakkal Majalla"/>
      </rPr>
      <t>المؤسسة العامة للتأمينات ألاجتماعية</t>
    </r>
    <r>
      <rPr>
        <sz val="12"/>
        <color theme="1"/>
        <rFont val="Sakkal Majalla"/>
      </rPr>
      <t xml:space="preserve">   </t>
    </r>
  </si>
  <si>
    <t>النشاط الاقتصادي</t>
  </si>
  <si>
    <t>إناث</t>
  </si>
  <si>
    <t>Saudis</t>
  </si>
  <si>
    <t>Non Saudis</t>
  </si>
  <si>
    <t>الزراعة والغابات وصيد الأسماك</t>
  </si>
  <si>
    <t>التعدين واستغلال المحاجر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</si>
  <si>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</si>
  <si>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</si>
  <si>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</si>
  <si>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تجارة الجملة والتجزئة واصلاح المركبات ذات المحركات والدراجات النارية</t>
  </si>
  <si>
    <t>النقل والتخزين</t>
  </si>
  <si>
    <t>أنشطة الإقامة والخدمات الغذائية</t>
  </si>
  <si>
    <t>المعلومات والإتصالات</t>
  </si>
  <si>
    <t>الأنشطة المالية وأنشطة التأمين</t>
  </si>
  <si>
    <t>الأنشطة العقارية</t>
  </si>
  <si>
    <t>الأنشطة المهنية والعلمية والتقنية</t>
  </si>
  <si>
    <t>أنشطة الخدمات الإدارية وخدمات الدعم</t>
  </si>
  <si>
    <t>الإدارة العامة والدفاع والضمان الاجتماعي الإلزامي</t>
  </si>
  <si>
    <t>التعليم</t>
  </si>
  <si>
    <t>أنشطة الصحة البشرية والخدمة الاجتماعية</t>
  </si>
  <si>
    <t>الفنون والترفيه والتسلية</t>
  </si>
  <si>
    <t>أنشطة الخدمات الأخرى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</si>
  <si>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</si>
  <si>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</si>
  <si>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</si>
  <si>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</si>
  <si>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</si>
  <si>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</si>
  <si>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</si>
  <si>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</si>
  <si>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</si>
  <si>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</si>
  <si>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</si>
  <si>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</si>
  <si>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</si>
  <si>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</si>
  <si>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</si>
  <si>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</si>
  <si>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</si>
  <si>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</si>
  <si>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</si>
  <si>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</si>
  <si>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 xml:space="preserve">الاجمالي </t>
  </si>
  <si>
    <t>Economic Activities</t>
  </si>
  <si>
    <t xml:space="preserve">غير محدد </t>
  </si>
  <si>
    <t xml:space="preserve">المشتركون على رأس العمل الخاضعون لأنظمة ولوائح التأمينات الاجتماعية حسب الجنس والجنسية و المجموعات الرئيسة للانشطة الاقتصادية </t>
  </si>
  <si>
    <t>تقديم طلب للحصول على رخصة (بلدية, سجل تجاري..الخ) لإقامة مشروع خاص</t>
  </si>
  <si>
    <t>جدول (44) . Table</t>
  </si>
  <si>
    <t>جدول (45) . Table</t>
  </si>
  <si>
    <t xml:space="preserve">جدول (61) . Table </t>
  </si>
  <si>
    <t xml:space="preserve">جدول (62) . Table </t>
  </si>
  <si>
    <r>
      <t xml:space="preserve">المصدر : </t>
    </r>
    <r>
      <rPr>
        <sz val="10"/>
        <color rgb="FF000000"/>
        <rFont val="Arial"/>
        <family val="2"/>
        <scheme val="minor"/>
      </rPr>
      <t>المؤسسة العامة للتأمينات ألاجتماعية</t>
    </r>
    <r>
      <rPr>
        <sz val="10"/>
        <rFont val="Arial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</si>
  <si>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r>
      <t xml:space="preserve">المصدر : </t>
    </r>
    <r>
      <rPr>
        <sz val="11"/>
        <color rgb="FF000000"/>
        <rFont val="Times New Roman"/>
        <family val="1"/>
        <scheme val="major"/>
      </rPr>
      <t>المؤسسة العامة للتأمينات ألاجتماعية</t>
    </r>
    <r>
      <rPr>
        <sz val="11"/>
        <color theme="1"/>
        <rFont val="Times New Roman"/>
        <family val="1"/>
        <scheme val="major"/>
      </rPr>
      <t xml:space="preserve">   </t>
    </r>
  </si>
  <si>
    <r>
      <t xml:space="preserve">المصدر : </t>
    </r>
    <r>
      <rPr>
        <sz val="14"/>
        <color rgb="FF000000"/>
        <rFont val="Arial"/>
        <family val="2"/>
        <scheme val="min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</si>
  <si>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Arial"/>
        <family val="2"/>
        <scheme val="minor"/>
      </rPr>
      <t>المؤسسة العامة للتأمينات ألاجتماعية</t>
    </r>
  </si>
  <si>
    <r>
      <t xml:space="preserve">المصدر : </t>
    </r>
    <r>
      <rPr>
        <sz val="11"/>
        <color rgb="FF000000"/>
        <rFont val="Times New Roman"/>
        <family val="1"/>
        <scheme val="major"/>
      </rPr>
      <t>المؤسسة العامة للتأمينات ألاجتماعية</t>
    </r>
  </si>
  <si>
    <r>
      <t xml:space="preserve">المصدر : </t>
    </r>
    <r>
      <rPr>
        <sz val="12"/>
        <color rgb="FF000000"/>
        <rFont val="Times New Roman"/>
        <family val="1"/>
        <scheme val="major"/>
      </rPr>
      <t xml:space="preserve">المؤسسة العامة للتأمينات ألاجتماعية   </t>
    </r>
  </si>
  <si>
    <t xml:space="preserve">(2) مركز المعلومات الوطني                                                                                        </t>
  </si>
  <si>
    <t xml:space="preserve">(2)  NIC      </t>
  </si>
  <si>
    <t xml:space="preserve">المصدر : مركز المعلومات الوطني  </t>
  </si>
  <si>
    <t xml:space="preserve">Source:NIC   </t>
  </si>
  <si>
    <t xml:space="preserve">المصدر مركز المعلومات الوطني        </t>
  </si>
  <si>
    <t xml:space="preserve">Source: NIC  </t>
  </si>
  <si>
    <t xml:space="preserve">معدل البطالة للسكان ( 15 سنة فأكثر ) حسب الجنس والجنسية والمنطقة الإدارية (%) </t>
  </si>
  <si>
    <t xml:space="preserve"> (%) التوزيع النسبي للمتعطلين السعوديون ( 15 سنة فأكثر ) حسب الجنس وخبرة العمل السابق </t>
  </si>
  <si>
    <t xml:space="preserve">Percentage distribution of Saudi Unemployed Persons (15 +) by Sex and Previous work experience (%) </t>
  </si>
  <si>
    <t xml:space="preserve">التوزيع النسبي للمتعطلين السعوديين (15 سنة فأكثر) الحاصلين على الشهادة الثانوية أو ما يعادلها حسب الجنس  والتخصص الدراسي (%) </t>
  </si>
  <si>
    <t xml:space="preserve">Percentage distribution of Saudi Unemployed Persons (15 +) Holders of secondary education or equivalent by Sex and Educational Specialization (%) </t>
  </si>
  <si>
    <t xml:space="preserve">التوزيع النسبي للمتعطلين السعوديين الحاصلين على شهادة دبلوم فأعلى (15 سنة فأكثر) حسب الجنس والتخصص الدراسي (%) </t>
  </si>
  <si>
    <t xml:space="preserve">التوزيع النسبي للمتعطلين ( 15 سنة فأكثر ) حسب الجنس والجنسية والمستوى التعليمي (%) </t>
  </si>
  <si>
    <t xml:space="preserve">Percentage distribution of Unemployed Persons (15 +) by Sex, Nationality and Educational Level(%) </t>
  </si>
  <si>
    <t xml:space="preserve">(%) التوزيع النسبي للمتعطلين ( 15 سنة فأكثر ) حسب الجنس والجنسية والفئات العمرية </t>
  </si>
  <si>
    <t xml:space="preserve">Percentage distribution of Unemployed Persons (15 +) by Sex, Nationality and Age Groups(%) </t>
  </si>
  <si>
    <t xml:space="preserve">التوزيع النسبي للمتعطلون ( 15 سنة فأكثر ) حسب الجنس والجنسية(%) </t>
  </si>
  <si>
    <t xml:space="preserve">Percentage distribution of Unemployed Persons (15 +) by Sex and Nationality(%) </t>
  </si>
  <si>
    <t xml:space="preserve">التوزيع النسبي لقوة العمل ( 15 سنة فأكثر) حسب الجنس والجنسية والمستوى التعليمي(%)  </t>
  </si>
  <si>
    <t xml:space="preserve">Percentage distribution of labour force Persons (15 +) by Sex, Nationality and Educational Level(%) </t>
  </si>
  <si>
    <t xml:space="preserve">التوزيع النسبي لقوة العمل ( 15 سنة فأكثر ) حسب الجنس والجنسية والفئات العمرية (%) </t>
  </si>
  <si>
    <t xml:space="preserve">Percentage distribution of labour force Persons (15 +) by Sex, Nationality and Age Groups(%) </t>
  </si>
  <si>
    <t xml:space="preserve">التوزيع النسبي لقوة العمل ( 15 سنة فأكثر ) حسب الجنس والجنسية(%) </t>
  </si>
  <si>
    <t xml:space="preserve">Percentage distribution of Labor force (15 +) by Sex and Nationality(%) </t>
  </si>
  <si>
    <t xml:space="preserve">المصدر :   (1)المؤسسة العامة للتأمينات الاجتماعية ,وزارة الخدمة المدنية , مركز المعلومات الوطني                                                                                                  </t>
  </si>
  <si>
    <t>Source: (1)GOSI, MCS, , NIC</t>
  </si>
  <si>
    <t>NIC*</t>
  </si>
  <si>
    <t>NIC**</t>
  </si>
  <si>
    <t>المصدر: مركز المعلومات الوطني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</si>
  <si>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مركز المعلومات الوطني                                                                                                                </t>
  </si>
  <si>
    <t>Source: GOSI, MCS, NIC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</si>
  <si>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</si>
  <si>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</si>
  <si>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 the expense of the employer previous work
 / government sector</t>
  </si>
  <si>
    <t>At the expense of the employer previous work
 / private sector</t>
  </si>
  <si>
    <t>على نفقة جهة العمل السابق/ قطاع حكومي</t>
  </si>
  <si>
    <t>على نفقة جهة العمل السابق/ قطاع خاص</t>
  </si>
  <si>
    <t>العلوم التربوية وإعداد المعلمين
Educational Sciences and Teacher Preparation</t>
  </si>
  <si>
    <t>الفنون
Arts</t>
  </si>
  <si>
    <t>الدراسات الإنسانية
Humanities studies</t>
  </si>
  <si>
    <t>العلوم الاجتماعية السلوكية
Behavioral Social Sciences</t>
  </si>
  <si>
    <t>الصحافة والإعلام
Press and media</t>
  </si>
  <si>
    <t>الأعمال التجارية والإدارة
Business and Management</t>
  </si>
  <si>
    <t>القانون
Law</t>
  </si>
  <si>
    <t>علوم الحياة {الطبيعية }
Life Sciences</t>
  </si>
  <si>
    <t>العلوم الفيزيائية
physics</t>
  </si>
  <si>
    <t>الرياضيات والإحصاء
Mathematics and Statistics</t>
  </si>
  <si>
    <t>تكنولوجيا المعلومات والحاسب
Information Technology and Computer science</t>
  </si>
  <si>
    <t>الهندسة والمهن الهندسية
Engineering and engineering professions</t>
  </si>
  <si>
    <t>عمليات التصنيع والإنتاج
Manufacturing and production processes</t>
  </si>
  <si>
    <t xml:space="preserve">العمارة والبناء
Architecture and construction </t>
  </si>
  <si>
    <t>البيطرة
Veterinary</t>
  </si>
  <si>
    <t>الصحة
health</t>
  </si>
  <si>
    <t>الخدمات الشخصية
Personal Services</t>
  </si>
  <si>
    <t>خدمات النقل
transport services</t>
  </si>
  <si>
    <t>حماية البيئة
environment protection</t>
  </si>
  <si>
    <t>خدمات الأمن
Security services</t>
  </si>
  <si>
    <t>الزراعة
Agriculture</t>
  </si>
  <si>
    <t>الخدمة الاجتماعية
Social Service</t>
  </si>
  <si>
    <t>تم إنجاز العمل (نهاية العقد المؤقت)
Work completed (end of temporary contract)</t>
  </si>
  <si>
    <t xml:space="preserve"> الاستقالة
Resignation</t>
  </si>
  <si>
    <t>الاستغناء عن خدماتي (التسريح بواسطة صاحب العمل)
Lay off by employer</t>
  </si>
  <si>
    <t xml:space="preserve"> قلة الأرباح أو تصفية المشروع الخاص (فشل الأعمال)
Enterprise liquidation ( Business failure)</t>
  </si>
  <si>
    <t xml:space="preserve"> التقاعد
retirement</t>
  </si>
  <si>
    <t xml:space="preserve"> ساعات العمل قليلة
Few working hours</t>
  </si>
  <si>
    <t xml:space="preserve"> ساعات العمل طويلة
long working hours</t>
  </si>
  <si>
    <t xml:space="preserve"> قلة الأجر أو الراتب
low wages or salary </t>
  </si>
  <si>
    <t xml:space="preserve"> العمل على فترتين
Two-shifts job</t>
  </si>
  <si>
    <t xml:space="preserve"> بعد المسافة بين مكان الإقامة والعمل
Distance between residence and work</t>
  </si>
  <si>
    <t xml:space="preserve"> العمل يتطلب جهداً بدنياً أو ذهنياً
Work requires physical or mental effort</t>
  </si>
  <si>
    <t xml:space="preserve"> أسباب صحية
Health reasons</t>
  </si>
  <si>
    <t>أسباب اجتماعية (عائلية)
Social reasons (family)</t>
  </si>
  <si>
    <t xml:space="preserve"> أخرى
Other</t>
  </si>
  <si>
    <t>Apply for a license (municipality, commercial register, etc.) to set up a private project</t>
  </si>
  <si>
    <t xml:space="preserve"> المشتغلين حسب المجموعات الرئيسة للنشاط الاقتصادي والجنس والجنسية</t>
  </si>
  <si>
    <t>Employees by sex, nationality and economic activities*</t>
  </si>
  <si>
    <t xml:space="preserve"> أصابة عمل
Injury Work </t>
  </si>
  <si>
    <t xml:space="preserve"> (%) Percentage distribution of Unemployed Persons (15 +) Holders of diploma or higher by Sex and Educational Specialization</t>
  </si>
  <si>
    <t>2019 Q2</t>
  </si>
  <si>
    <t>2019 الربع الثاني</t>
  </si>
  <si>
    <t>0</t>
  </si>
  <si>
    <t>2019 الربع الثالث</t>
  </si>
  <si>
    <t>2019 Q3</t>
  </si>
  <si>
    <t>2019 سوق العمل الربع الثالث</t>
  </si>
  <si>
    <t>Labour Markt 2019 Third Quarter</t>
  </si>
  <si>
    <t>Labour Markt 2019 Third Second Quarter</t>
  </si>
  <si>
    <t>العاملون على رأس العمل الخاضعون لأنظمة ولوائح الخدمة المدنية حسب الجنس والجنسية للربع الثالث 2019 مقارنة بالربع الثاني 2019</t>
  </si>
  <si>
    <t>المشتركون على رأس العمل الخاضعون لأنظمة ولوائح التأمينات الاجتماعية حسب الجنس والجنسية للربع الثالث 2019 مقارنة بالربع الثاني 2019</t>
  </si>
  <si>
    <t>العمالة المنزلية غير السعودية حسب الجنس للربع الثالث 2019 مقارنة بالربع الثاني 2019</t>
  </si>
  <si>
    <t>اجمالي المشتغلين للربع الثالث 2019 مقارنة بالربع الثاني 2019</t>
  </si>
  <si>
    <t xml:space="preserve">2019 سوق العمل الربع الثالث     </t>
  </si>
  <si>
    <t xml:space="preserve">التوزيع النسبي للسعوديون (15 سنة فأكثر) داخل قوة العمل للربع الثالث 2019 مقارنة بالربع الثاني 2019(%) </t>
  </si>
  <si>
    <t xml:space="preserve">Percentage distribution of Saudi (15 +) in the labor force for 2019 Q3 Compared to 2019 Q2(%) </t>
  </si>
  <si>
    <t>معدل المشاركة الاقتصادية للسعوديين (15 سنة فأكثر) للربع الثالث  2019 مقارنة بالربع الثاني  2019 ( % )</t>
  </si>
  <si>
    <t>Saudi Economic participation rate (15 +) for 2019 Q3 Compared to 2019 Q2 ( % )</t>
  </si>
  <si>
    <t>السعوديون الباحثين عن عمل للربع الثالث 2019 مقارنة بالربع الثاني 2019</t>
  </si>
  <si>
    <t>Saudi Job Seekers for 2019 Q3 Compared to 2019 Q2</t>
  </si>
  <si>
    <t xml:space="preserve">التوزيع النسبي للمتعطلون  (15 سنة فأكثر) للربع الثالث 2019 مقارنة بالربع الثاني  2019 (%) </t>
  </si>
  <si>
    <t xml:space="preserve">Percentage distribution of Unemployed Persons (15 +) for 2019 Q3 Compared to 2019 Q2(%) </t>
  </si>
  <si>
    <t>معدل البطالة للسكان (15 سنة فأكثر) للربع الثالث 2019 مقارنة بالربع الثاني  2019 ( % )</t>
  </si>
  <si>
    <t>Total Unemployment Rate (15 +) for 2019 Q3 Compared to 2019 Q2( % )</t>
  </si>
  <si>
    <t xml:space="preserve">2019 سوق العمل الربع الثالث </t>
  </si>
  <si>
    <r>
      <t xml:space="preserve">Employees on the job Subject to the rules and regulations of the Civil Service by sex and nationality </t>
    </r>
    <r>
      <rPr>
        <sz val="12"/>
        <rFont val="Neo Sans Arabic"/>
        <family val="2"/>
      </rPr>
      <t>for 2019 Q3 Compared to 2019 Q2</t>
    </r>
  </si>
  <si>
    <r>
      <t xml:space="preserve">Participants on the job Subject to the rules and regulations of social insurance by sex and nationality </t>
    </r>
    <r>
      <rPr>
        <sz val="12"/>
        <color theme="1"/>
        <rFont val="Neo Sans Arabic"/>
        <family val="2"/>
      </rPr>
      <t>for 2019 Q3 Compared to 2019 Q2</t>
    </r>
  </si>
  <si>
    <r>
      <t xml:space="preserve">Non - Saudi domestic workers by sex </t>
    </r>
    <r>
      <rPr>
        <sz val="10"/>
        <rFont val="Neo Sans Arabic"/>
        <family val="2"/>
      </rPr>
      <t>for 2019 Q3 Compared to 2019 Q2</t>
    </r>
  </si>
  <si>
    <r>
      <t xml:space="preserve">Total </t>
    </r>
    <r>
      <rPr>
        <sz val="12"/>
        <color rgb="FF000000"/>
        <rFont val="Neo Sans Arabic"/>
        <family val="2"/>
      </rPr>
      <t>Employed persons</t>
    </r>
    <r>
      <rPr>
        <sz val="12"/>
        <rFont val="Neo Sans Arabic"/>
        <family val="2"/>
      </rPr>
      <t xml:space="preserve">  for 2019 Q3 Compared to 2019 Q2</t>
    </r>
  </si>
  <si>
    <r>
      <t xml:space="preserve">Total </t>
    </r>
    <r>
      <rPr>
        <sz val="12"/>
        <color rgb="FF000000"/>
        <rFont val="Neo Sans Arabic"/>
        <family val="2"/>
      </rPr>
      <t xml:space="preserve">Employment Rate </t>
    </r>
    <r>
      <rPr>
        <sz val="12"/>
        <rFont val="Neo Sans Arabic"/>
        <family val="2"/>
      </rPr>
      <t>of Population (15 + ) by Sex and Nationality (%)</t>
    </r>
  </si>
  <si>
    <r>
      <t xml:space="preserve">Saudi </t>
    </r>
    <r>
      <rPr>
        <sz val="12"/>
        <color rgb="FF000000"/>
        <rFont val="Neo Sans Arabic"/>
        <family val="2"/>
      </rPr>
      <t>Employment</t>
    </r>
    <r>
      <rPr>
        <sz val="12"/>
        <rFont val="Neo Sans Arabic"/>
        <family val="2"/>
      </rPr>
      <t xml:space="preserve"> Rate (15 +) for 2019 Q3 Compared to 2019 Q2 ( % )</t>
    </r>
  </si>
  <si>
    <r>
      <t xml:space="preserve">معدل التشغيل للسعوديين (15 سنة فأكثر) للربع الثالث 2019 مقارنة بالربع </t>
    </r>
    <r>
      <rPr>
        <sz val="12"/>
        <rFont val="Neo Sans Arabic"/>
        <family val="2"/>
      </rPr>
      <t>الثاني</t>
    </r>
    <r>
      <rPr>
        <sz val="12"/>
        <color rgb="FF000000"/>
        <rFont val="Neo Sans Arabic"/>
        <family val="2"/>
      </rPr>
      <t xml:space="preserve"> 2019 ( % )</t>
    </r>
  </si>
  <si>
    <r>
      <t xml:space="preserve">Average Usual Hours of Work for Employed Persons (15 +) by Sex </t>
    </r>
    <r>
      <rPr>
        <sz val="12"/>
        <rFont val="Neo Sans Arabic"/>
        <family val="2"/>
      </rPr>
      <t xml:space="preserve">for 2019 Q3 </t>
    </r>
    <r>
      <rPr>
        <sz val="12"/>
        <color rgb="FF000000"/>
        <rFont val="Neo Sans Arabic"/>
        <family val="2"/>
      </rPr>
      <t>(Hour) Compared to 2019 Q2 (Hour)</t>
    </r>
  </si>
  <si>
    <r>
      <t>متوسط ساعات العمل الاعتيادية للمشتغلين ( 15 سنة فأكثر ) حسب الجنس</t>
    </r>
    <r>
      <rPr>
        <sz val="12"/>
        <rFont val="Neo Sans Arabic"/>
        <family val="2"/>
      </rPr>
      <t xml:space="preserve"> للربع الثالث 2019 </t>
    </r>
    <r>
      <rPr>
        <sz val="12"/>
        <color rgb="FF000000"/>
        <rFont val="Neo Sans Arabic"/>
        <family val="2"/>
      </rPr>
      <t xml:space="preserve"> (ساعة)مقارنة بالربع الثاني 2019 (ساعة )</t>
    </r>
  </si>
  <si>
    <r>
      <t>Saudi Job Seekers</t>
    </r>
    <r>
      <rPr>
        <sz val="12"/>
        <rFont val="Neo Sans Arabic"/>
        <family val="2"/>
      </rPr>
      <t xml:space="preserve"> Sex, Nationality and Educational Level</t>
    </r>
  </si>
  <si>
    <r>
      <t>Total Unemployment Rate (15 + ) by S</t>
    </r>
    <r>
      <rPr>
        <sz val="12"/>
        <color rgb="FF000000"/>
        <rFont val="Neo Sans Arabic"/>
        <family val="2"/>
      </rPr>
      <t xml:space="preserve"> </t>
    </r>
    <r>
      <rPr>
        <sz val="12"/>
        <rFont val="Neo Sans Arabic"/>
        <family val="2"/>
      </rPr>
      <t>Sex, Nationality and Education level ( % )</t>
    </r>
  </si>
  <si>
    <r>
      <t xml:space="preserve">Total </t>
    </r>
    <r>
      <rPr>
        <sz val="12"/>
        <rFont val="Neo Sans Arabic"/>
        <family val="2"/>
      </rPr>
      <t xml:space="preserve">Unemployment Rate </t>
    </r>
    <r>
      <rPr>
        <sz val="12"/>
        <color rgb="FF000000"/>
        <rFont val="Neo Sans Arabic"/>
        <family val="2"/>
      </rPr>
      <t>(</t>
    </r>
    <r>
      <rPr>
        <sz val="12"/>
        <rFont val="Neo Sans Arabic"/>
        <family val="2"/>
      </rPr>
      <t xml:space="preserve">15 +) </t>
    </r>
    <r>
      <rPr>
        <sz val="12"/>
        <color rgb="FF000000"/>
        <rFont val="Neo Sans Arabic"/>
        <family val="2"/>
      </rPr>
      <t xml:space="preserve"> by Sex, Nationality and Administrative Region (%) </t>
    </r>
  </si>
  <si>
    <t>Domestic worker*</t>
  </si>
  <si>
    <t xml:space="preserve">الفترة </t>
  </si>
  <si>
    <t xml:space="preserve">المشتركون الجدد الخاضعون لأنظمة ولوائح التأمينات الاجتماعية حسب الجنس والجنسية و المجموعات الرئيسة للمهن </t>
  </si>
  <si>
    <t xml:space="preserve"> New Participants on Q3-2019  to the rules and regulations of social insurance by sex , nationality  and main groups of occupations</t>
  </si>
  <si>
    <t>سبب التوقف</t>
  </si>
  <si>
    <t>Reason for discontinuation</t>
  </si>
  <si>
    <t>إستقالة</t>
  </si>
  <si>
    <t>إلتحاق بوظيفة حكومية</t>
  </si>
  <si>
    <t>استقالة بموجب المادة (77) من نظام العمل</t>
  </si>
  <si>
    <t>اعادة هيكلة المنشأة</t>
  </si>
  <si>
    <t>الأحكام القضائية المثبتة ان ترك العامل للعمل لأسباب راجعة لصاحب العمل</t>
  </si>
  <si>
    <t>الافلاس</t>
  </si>
  <si>
    <t>انتهاء عقد العمل</t>
  </si>
  <si>
    <t>انهاء نشاط</t>
  </si>
  <si>
    <t>تقاعد</t>
  </si>
  <si>
    <t>عجز بسبب مرض مهني</t>
  </si>
  <si>
    <t>عجز غير مهني</t>
  </si>
  <si>
    <t>فسخ العقد بموجب المادة (80) من نظام العمل</t>
  </si>
  <si>
    <t>فصل</t>
  </si>
  <si>
    <t>فصل بموجب المادة (77) من نظام العمل</t>
  </si>
  <si>
    <t>مدة بأثر رجعي</t>
  </si>
  <si>
    <t>نقل بين فروع المنشأة</t>
  </si>
  <si>
    <t>وفاة بسبب اصابة عمل</t>
  </si>
  <si>
    <t>وفاة بسبب مرض مهني</t>
  </si>
  <si>
    <t>وفاة طبيعية</t>
  </si>
  <si>
    <t>  المتوقفون عن الاشتراك  في المؤسسة العامة للتامينات الاجتماعية في الربع  الثالث 2019  حسب الجنس والجنسية وسبب التوقف</t>
  </si>
  <si>
    <t>Resignation</t>
  </si>
  <si>
    <t>Joining a government job</t>
  </si>
  <si>
    <t>Resignation under Article (77) of the Labor Law</t>
  </si>
  <si>
    <t>Restructuring the facility</t>
  </si>
  <si>
    <t>Proven judicial decisions that leave the worker to work for reasons due to the employer</t>
  </si>
  <si>
    <t>Bankruptcy</t>
  </si>
  <si>
    <t>Expiry of the employment contract</t>
  </si>
  <si>
    <t>End an activity</t>
  </si>
  <si>
    <t>Retirement</t>
  </si>
  <si>
    <t>Disability due to occupational disease</t>
  </si>
  <si>
    <t>Non - occupational disability</t>
  </si>
  <si>
    <t>Termination of the contract under Article (80) of the Labor Law</t>
  </si>
  <si>
    <t>Fired</t>
  </si>
  <si>
    <t>Article (77) of the Labor Law</t>
  </si>
  <si>
    <t>Retrospective duration</t>
  </si>
  <si>
    <t>Transfer between branches of the facility</t>
  </si>
  <si>
    <t>Death due to work injury</t>
  </si>
  <si>
    <t>Death due to occupational disease</t>
  </si>
  <si>
    <t>Normal death</t>
  </si>
  <si>
    <t>فئات العمر</t>
  </si>
  <si>
    <t>الاجمالي  
Total</t>
  </si>
  <si>
    <t xml:space="preserve">المشتركون الجدد الخاضعون لأنظمة ولوائح التأمينات الاجتماعية حسب الجنس والجنسية و الفئات العمرية </t>
  </si>
  <si>
    <t xml:space="preserve"> New Participants on Q3-2019  to the rules and regulations of social insurance by sex , nationality  and age group</t>
  </si>
  <si>
    <t xml:space="preserve"> New Participants on 2019 Q3 Compared to 2019 Q2  to the rules and regulations of social insurance by sex , nationality </t>
  </si>
  <si>
    <t xml:space="preserve"> المشتركون الجدد في المؤسسة  العامة للتامينات الاجتماعية حسب الجنس والجنسية للربع الثالث 2019  مقارنه بالربع الثاني 2019</t>
  </si>
  <si>
    <t>الخاضعون لأنظمة ولوائح التأمينات الاجتماعية 
  Social Insurance</t>
  </si>
  <si>
    <t xml:space="preserve">المشرعون والمديرون ومديرو الاعمال  </t>
  </si>
  <si>
    <t xml:space="preserve"> المتوقفون عن الاشتراك في المؤسسة  العامة للتامينات الاجتماعية حسب الجنس والجنسية للربع الثالث 2019  مقارنه بالربع الثاني 2019</t>
  </si>
  <si>
    <t xml:space="preserve"> Suspended Participants on 2019 Q3 Compared to 2019 Q2 to the rules and regulations of social insurance</t>
  </si>
  <si>
    <t xml:space="preserve"> Suspended Participants on Q3- 2019 to the rules and regulations of social insurance by sex, nationality and the reason for discontinuation</t>
  </si>
  <si>
    <t>جدول (47) . Table</t>
  </si>
  <si>
    <t>جدول (48) . Table</t>
  </si>
  <si>
    <t>جدول (49) . Table</t>
  </si>
  <si>
    <t xml:space="preserve">جدول (63) . Table </t>
  </si>
  <si>
    <t xml:space="preserve">جدول (64) . Table </t>
  </si>
  <si>
    <t xml:space="preserve">جدول (65) . Table </t>
  </si>
  <si>
    <t xml:space="preserve">جدول (66) . Table </t>
  </si>
  <si>
    <t>الخاضعون لأنظمة ولوائح الخدمة المدنية  
      Civil Service</t>
  </si>
  <si>
    <t>العمالة المنزلية* 
Domestic worker*</t>
  </si>
  <si>
    <t xml:space="preserve">الجملة Total </t>
  </si>
  <si>
    <t>حكومي
Governmental</t>
  </si>
  <si>
    <t>governmental</t>
  </si>
  <si>
    <t xml:space="preserve">           *: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</si>
  <si>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الاجمالي  </t>
    </r>
    <r>
      <rPr>
        <b/>
        <sz val="12"/>
        <color rgb="FFFFFFFF"/>
        <rFont val="Frutiger LT Arabic 55 Roman"/>
      </rPr>
      <t>Total</t>
    </r>
  </si>
  <si>
    <t>جدول 46) . Table</t>
  </si>
  <si>
    <t xml:space="preserve">جدول (50) . Table </t>
  </si>
  <si>
    <t xml:space="preserve"> * القطاع العام يشمل الخاضعون لأنظمة الخدمةالمدنية والعاملون الحكومين الخاضعين لأنظمة التأمينات</t>
  </si>
  <si>
    <t xml:space="preserve">  ** مركز المعلومات الوطني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</si>
  <si>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(42) . Table</t>
  </si>
  <si>
    <r>
      <t>اجمالي المشتغلون</t>
    </r>
    <r>
      <rPr>
        <vertAlign val="superscript"/>
        <sz val="26"/>
        <color rgb="FF000000"/>
        <rFont val="Frutiger LT 45 Roman"/>
        <charset val="178"/>
      </rPr>
      <t>(1)</t>
    </r>
  </si>
  <si>
    <r>
      <t>المشتغلون السعوديون</t>
    </r>
    <r>
      <rPr>
        <vertAlign val="superscript"/>
        <sz val="26"/>
        <color rgb="FF000000"/>
        <rFont val="Frutiger LT 45 Roman"/>
        <charset val="178"/>
      </rPr>
      <t>(1)</t>
    </r>
  </si>
  <si>
    <r>
      <t>المشتغلون غير السعوديين</t>
    </r>
    <r>
      <rPr>
        <vertAlign val="superscript"/>
        <sz val="26"/>
        <color rgb="FF000000"/>
        <rFont val="Frutiger LT 45 Roman"/>
        <charset val="178"/>
      </rPr>
      <t>(1)</t>
    </r>
  </si>
  <si>
    <r>
      <t>السعوديون الباحثون عن عمل</t>
    </r>
    <r>
      <rPr>
        <vertAlign val="superscript"/>
        <sz val="26"/>
        <color rgb="FF000000"/>
        <rFont val="Frutiger LT 45 Roman"/>
        <charset val="178"/>
      </rPr>
      <t>(2)</t>
    </r>
  </si>
  <si>
    <r>
      <t>معدل المشاركة الاقتصادية للسكان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</si>
  <si>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المشاركة الاقتصادية للسكان السعوديين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</si>
  <si>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المشاركة الاقتصادية للسكان غير السعوديين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</si>
  <si>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التشغيل للسكان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</si>
  <si>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التشغيل للسكان السعوديين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</si>
  <si>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البطالة للسكان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</si>
  <si>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>معدل البطالة للسكان السعوديين (15) سنة فأكثر</t>
    </r>
    <r>
      <rPr>
        <vertAlign val="superscript"/>
        <sz val="26"/>
        <color rgb="FF000000"/>
        <rFont val="Frutiger LT 45 Roman"/>
        <charset val="178"/>
      </rPr>
      <t>(3)</t>
    </r>
  </si>
  <si>
    <r>
      <t xml:space="preserve">متوسط ساعات العمل لإجمالي المشتغلين (15) سنة فأكثر </t>
    </r>
    <r>
      <rPr>
        <vertAlign val="superscript"/>
        <sz val="26"/>
        <color rgb="FF000000"/>
        <rFont val="Frutiger LT 45 Roman"/>
        <charset val="178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</si>
  <si>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26"/>
        <color rgb="FF000000"/>
        <rFont val="Frutiger LT 45 Roman"/>
        <charset val="178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</si>
  <si>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26"/>
        <color rgb="FF000000"/>
        <rFont val="Frutiger LT 45 Roman"/>
        <charset val="178"/>
      </rPr>
      <t>(3)</t>
    </r>
  </si>
  <si>
    <r>
      <t xml:space="preserve">معدل الإعالة الاقتصادية لإجمالي السكان لكل 100 فرد </t>
    </r>
    <r>
      <rPr>
        <vertAlign val="superscript"/>
        <sz val="26"/>
        <color rgb="FF000000"/>
        <rFont val="Frutiger LT 45 Roman"/>
        <charset val="178"/>
      </rPr>
      <t>(3)</t>
    </r>
  </si>
  <si>
    <r>
      <t>Total Employed Persons</t>
    </r>
    <r>
      <rPr>
        <vertAlign val="superscript"/>
        <sz val="24"/>
        <color rgb="FF000000"/>
        <rFont val="Frutiger LT Arabic 55 Roman"/>
      </rPr>
      <t>(1)</t>
    </r>
  </si>
  <si>
    <r>
      <t>Saudi Employed Persons</t>
    </r>
    <r>
      <rPr>
        <vertAlign val="superscript"/>
        <sz val="24"/>
        <color rgb="FF000000"/>
        <rFont val="Frutiger LT Arabic 55 Roman"/>
      </rPr>
      <t>(1)</t>
    </r>
  </si>
  <si>
    <r>
      <t>Non-Saudi Employed Persons</t>
    </r>
    <r>
      <rPr>
        <vertAlign val="superscript"/>
        <sz val="24"/>
        <color rgb="FF000000"/>
        <rFont val="Frutiger LT Arabic 55 Roman"/>
      </rPr>
      <t>(1)</t>
    </r>
  </si>
  <si>
    <r>
      <t>Saudi Job Seekers</t>
    </r>
    <r>
      <rPr>
        <vertAlign val="superscript"/>
        <sz val="24"/>
        <color rgb="FF000000"/>
        <rFont val="Frutiger LT Arabic 55 Roman"/>
      </rPr>
      <t>(2)</t>
    </r>
  </si>
  <si>
    <r>
      <t xml:space="preserve">Total Economic Participation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</si>
  <si>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</si>
  <si>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</si>
  <si>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</si>
  <si>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</si>
  <si>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</si>
  <si>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</si>
  <si>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</si>
  <si>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</si>
  <si>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24"/>
        <color rgb="FF000000"/>
        <rFont val="Frutiger LT Arabic 55 Roman"/>
      </rPr>
      <t>(3)</t>
    </r>
  </si>
  <si>
    <r>
      <t xml:space="preserve">Total Economic Dependency Ratio Per 100 Person </t>
    </r>
    <r>
      <rPr>
        <vertAlign val="superscript"/>
        <sz val="24"/>
        <color rgb="FF000000"/>
        <rFont val="Frutiger LT 45 Roman"/>
        <charset val="178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</si>
</sst>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_-* #,##0.00\-;_-* &quot;-&quot;??_-;_-@_-"/>
    <numFmt numFmtId="164" formatCode="0.0"/>
    <numFmt numFmtId="165" formatCode="_-* #,##0_-;_-* #,##0\-;_-* &quot;-&quot;??_-;_-@_-"/>
    <numFmt numFmtId="166" formatCode="0.0%"/>
    <numFmt numFmtId="167" formatCode="0.000"/>
    <numFmt numFmtId="168" formatCode="#,##0.0"/>
    <numFmt numFmtId="169" formatCode="0.0000"/>
    <numFmt numFmtId="170" formatCode="0.0000000000"/>
    <numFmt numFmtId="171" formatCode="0.0000000"/>
    <numFmt numFmtId="172" formatCode="0.00000000"/>
    <numFmt numFmtId="173" formatCode="#,##0.000000"/>
    <numFmt numFmtId="174" formatCode="#,##0.0000000"/>
    <numFmt numFmtId="175" formatCode="#,##0.00000000000000"/>
    <numFmt numFmtId="176" formatCode="0.000000"/>
    <numFmt numFmtId="177" formatCode="0.000000000"/>
    <numFmt numFmtId="178" formatCode="0.00000000000"/>
    <numFmt numFmtId="179" formatCode="#,##0.00000"/>
    <numFmt numFmtId="180" formatCode="#,##0.00000000"/>
    <numFmt numFmtId="181" formatCode="#,##0.000000000"/>
    <numFmt numFmtId="182" formatCode="#,##0.0000000000"/>
    <numFmt numFmtId="183" formatCode="#,##0.000000000000"/>
    <numFmt numFmtId="184" formatCode="#,##0.0000000000000000000000"/>
    <numFmt numFmtId="185" formatCode="0.000000000000"/>
    <numFmt numFmtId="186" formatCode="0.00000"/>
    <numFmt numFmtId="187" formatCode="#,##0.00000000000"/>
    <numFmt numFmtId="188" formatCode="0.0000000000000"/>
  </numFmts>
  <fonts count="9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Arial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10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Sakkal Majalla"/>
    </font>
    <font>
      <sz val="10"/>
      <name val="Sakkal Majalla"/>
    </font>
    <font>
      <sz val="10"/>
      <color theme="1"/>
      <name val="Arial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8"/>
      <color theme="1"/>
      <name val="Sakkal Majalla"/>
    </font>
    <font>
      <sz val="10"/>
      <color theme="1"/>
      <name val="Sakkal Majalla"/>
    </font>
    <font>
      <sz val="14"/>
      <color theme="1"/>
      <name val="Frutiger LT Arabic 55 Roman"/>
    </font>
    <font>
      <sz val="11"/>
      <color theme="1"/>
      <name val="Arial"/>
      <family val="2"/>
      <scheme val="minor"/>
    </font>
    <font>
      <sz val="12"/>
      <color theme="1"/>
      <name val="Frutiger LT Arabic 55 Roman"/>
    </font>
    <font>
      <sz val="12"/>
      <name val="Frutiger LT Arabic 55 Roman"/>
    </font>
    <font>
      <sz val="8"/>
      <name val="Frutiger LT Arabic 55 Roman"/>
    </font>
    <font>
      <b/>
      <sz val="14"/>
      <color theme="0"/>
      <name val="Sakkal Majalla"/>
    </font>
    <font>
      <sz val="10"/>
      <color theme="1"/>
      <name val="Times New Roman"/>
      <family val="1"/>
    </font>
    <font>
      <sz val="11"/>
      <name val="Sakkal Majalla"/>
    </font>
    <font>
      <sz val="9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9"/>
      <color theme="1"/>
      <name val="Sakkal Majalla"/>
    </font>
    <font>
      <sz val="9"/>
      <name val="Sakkal Majalla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Sakkal Majalla"/>
    </font>
    <font>
      <b/>
      <sz val="14"/>
      <color rgb="FFFFFFFF"/>
      <name val="Frutiger LT Arabic 55 Roman"/>
    </font>
    <font>
      <sz val="20"/>
      <color rgb="FF000000"/>
      <name val="Frutiger LT Arabic 55 Roman"/>
    </font>
    <font>
      <sz val="20"/>
      <name val="Frutiger LT Arabic 55 Roman"/>
    </font>
    <font>
      <sz val="10"/>
      <name val="Arial"/>
      <family val="2"/>
      <scheme val="minor"/>
    </font>
    <font>
      <sz val="11"/>
      <color theme="1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sz val="14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22"/>
      <color theme="1"/>
      <name val="Arial"/>
      <family val="2"/>
      <scheme val="minor"/>
    </font>
    <font>
      <sz val="20"/>
      <color rgb="FF000000"/>
      <name val="Frutiger LT 55 Roman"/>
    </font>
    <font>
      <sz val="11"/>
      <name val="Neo Sans Arabic"/>
      <family val="2"/>
    </font>
    <font>
      <sz val="12"/>
      <color theme="1"/>
      <name val="Neo Sans Arabic"/>
      <family val="2"/>
    </font>
    <font>
      <sz val="16"/>
      <name val="Neo Sans Arabic"/>
      <family val="2"/>
    </font>
    <font>
      <sz val="12"/>
      <color rgb="FF000000"/>
      <name val="Neo Sans Arabic"/>
      <family val="2"/>
    </font>
    <font>
      <sz val="12"/>
      <name val="Neo Sans Arabic"/>
      <family val="2"/>
    </font>
    <font>
      <sz val="11"/>
      <color theme="1"/>
      <name val="Neo Sans Arabic"/>
      <family val="2"/>
    </font>
    <font>
      <sz val="10"/>
      <color rgb="FF000000"/>
      <name val="Neo Sans Arabic"/>
      <family val="2"/>
    </font>
    <font>
      <sz val="10"/>
      <name val="Neo Sans Arabic"/>
      <family val="2"/>
    </font>
    <font>
      <sz val="11"/>
      <color rgb="FF000000"/>
      <name val="Neo Sans Arabic"/>
      <family val="2"/>
    </font>
    <font>
      <sz val="14"/>
      <color rgb="FF000000"/>
      <name val="Neo Sans Arabic"/>
      <family val="2"/>
    </font>
    <font>
      <sz val="8"/>
      <name val="Neo Sans Arabic"/>
      <family val="2"/>
    </font>
    <font>
      <sz val="8"/>
      <color rgb="FF000000"/>
      <name val="Neo Sans Arabic"/>
      <family val="2"/>
    </font>
    <font>
      <sz val="14"/>
      <color rgb="FF595959"/>
      <name val="Arial"/>
      <family val="2"/>
      <scheme val="minor"/>
    </font>
    <font>
      <sz val="12"/>
      <color theme="0"/>
      <name val="Frutiger LT Arabic 55 Roman"/>
    </font>
    <font>
      <sz val="12"/>
      <color rgb="FFFFFFFF"/>
      <name val="Frutiger LT Arabic 55 Roman"/>
    </font>
    <font>
      <sz val="12"/>
      <color theme="1"/>
      <name val="Times New Roman"/>
      <family val="1"/>
    </font>
    <font>
      <sz val="14"/>
      <color rgb="FFFFFFFF"/>
      <name val="Frutiger LT Arabic 55 Roman"/>
    </font>
    <font>
      <sz val="12"/>
      <color rgb="FFFFFFFF"/>
      <name val="Frutiger LT Arabic 45 Light"/>
    </font>
    <font>
      <sz val="9"/>
      <color rgb="FF000000"/>
      <name val="Neo Sans Arabic"/>
      <family val="2"/>
    </font>
    <font>
      <sz val="22"/>
      <color rgb="FFFFFFFF"/>
      <name val="Frutiger LT Arabic 55 Roman"/>
    </font>
    <font>
      <sz val="28"/>
      <color rgb="FFFFFFFF"/>
      <name val="Frutiger LT Arabic 55 Roman"/>
    </font>
    <font>
      <sz val="24"/>
      <color rgb="FF000000"/>
      <name val="Frutiger LT 45 Roman"/>
      <charset val="178"/>
    </font>
    <font>
      <vertAlign val="superscript"/>
      <sz val="24"/>
      <color rgb="FF000000"/>
      <name val="Frutiger LT 45 Roman"/>
      <charset val="178"/>
    </font>
    <font>
      <sz val="26"/>
      <color rgb="FF000000"/>
      <name val="Frutiger LT 45 Roman"/>
      <charset val="178"/>
    </font>
    <font>
      <vertAlign val="superscript"/>
      <sz val="26"/>
      <color rgb="FF000000"/>
      <name val="Frutiger LT 45 Roman"/>
      <charset val="178"/>
    </font>
    <font>
      <vertAlign val="superscript"/>
      <sz val="24"/>
      <color rgb="FF000000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</fills>
  <borders count="6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rgb="FFFFFFFF"/>
      </bottom>
      <diagonal/>
    </border>
    <border>
      <left style="medium">
        <color theme="0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/>
      <right style="thin">
        <color theme="0"/>
      </right>
      <top/>
      <bottom style="medium">
        <color rgb="FFFFFFFF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thin">
        <color theme="0"/>
      </right>
      <top style="medium">
        <color rgb="FFFFFFFF"/>
      </top>
      <bottom/>
      <diagonal/>
    </border>
    <border>
      <left style="thin">
        <color rgb="FFFFFFFF"/>
      </left>
      <right style="medium">
        <color theme="0"/>
      </right>
      <top style="thin">
        <color rgb="FFFFFFFF"/>
      </top>
      <bottom/>
      <diagonal/>
    </border>
    <border>
      <left style="thin">
        <color rgb="FFFFFFFF"/>
      </left>
      <right style="medium">
        <color theme="0"/>
      </right>
      <top/>
      <bottom/>
      <diagonal/>
    </border>
    <border>
      <left style="thin">
        <color rgb="FFFFFFFF"/>
      </left>
      <right style="medium">
        <color theme="0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rgb="FFFFFFFF"/>
      </top>
      <bottom/>
      <diagonal/>
    </border>
    <border>
      <left/>
      <right style="medium">
        <color theme="0"/>
      </right>
      <top/>
      <bottom style="thin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rgb="FFFFFFFF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</borders>
  <cellStyleXfs count="26">
    <xf numFmtId="0" fontId="0" fillId="0" borderId="0"/>
    <xf numFmtId="43" fontId="4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43" fontId="40" fillId="0" borderId="0" applyFont="0" applyFill="0" applyBorder="0" applyAlignment="0" applyProtection="0"/>
    <xf numFmtId="0" fontId="53" fillId="0" borderId="0"/>
    <xf numFmtId="0" fontId="49" fillId="0" borderId="0"/>
    <xf numFmtId="0" fontId="3" fillId="0" borderId="0"/>
    <xf numFmtId="0" fontId="49" fillId="0" borderId="0"/>
    <xf numFmtId="0" fontId="49" fillId="10" borderId="26" applyNumberFormat="0" applyFont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4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5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readingOrder="2"/>
    </xf>
    <xf numFmtId="3" fontId="13" fillId="3" borderId="1" xfId="0" applyNumberFormat="1" applyFont="1" applyFill="1" applyBorder="1" applyAlignment="1">
      <alignment horizontal="center" vertical="center" wrapText="1" readingOrder="1"/>
    </xf>
    <xf numFmtId="3" fontId="13" fillId="3" borderId="1" xfId="0" applyNumberFormat="1" applyFont="1" applyFill="1" applyBorder="1" applyAlignment="1">
      <alignment horizontal="center" vertical="center" readingOrder="1"/>
    </xf>
    <xf numFmtId="0" fontId="14" fillId="5" borderId="1" xfId="0" applyFont="1" applyFill="1" applyBorder="1" applyAlignment="1">
      <alignment horizontal="center" vertical="center" wrapText="1" readingOrder="2"/>
    </xf>
    <xf numFmtId="0" fontId="14" fillId="5" borderId="8" xfId="0" applyFont="1" applyFill="1" applyBorder="1" applyAlignment="1">
      <alignment horizontal="center" vertical="center" wrapText="1" readingOrder="2"/>
    </xf>
    <xf numFmtId="0" fontId="14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readingOrder="2"/>
    </xf>
    <xf numFmtId="0" fontId="14" fillId="5" borderId="10" xfId="0" applyFont="1" applyFill="1" applyBorder="1" applyAlignment="1">
      <alignment horizontal="center" vertical="center" wrapText="1" readingOrder="2"/>
    </xf>
    <xf numFmtId="0" fontId="14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 readingOrder="2"/>
    </xf>
    <xf numFmtId="3" fontId="13" fillId="6" borderId="1" xfId="0" applyNumberFormat="1" applyFont="1" applyFill="1" applyBorder="1" applyAlignment="1">
      <alignment horizontal="center" vertical="center" wrapText="1" readingOrder="1"/>
    </xf>
    <xf numFmtId="3" fontId="13" fillId="6" borderId="10" xfId="0" applyNumberFormat="1" applyFont="1" applyFill="1" applyBorder="1" applyAlignment="1">
      <alignment horizontal="center" vertical="center" wrapText="1" readingOrder="1"/>
    </xf>
    <xf numFmtId="3" fontId="13" fillId="6" borderId="1" xfId="0" applyNumberFormat="1" applyFont="1" applyFill="1" applyBorder="1" applyAlignment="1">
      <alignment horizontal="center" vertical="center" readingOrder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 readingOrder="2"/>
    </xf>
    <xf numFmtId="3" fontId="22" fillId="4" borderId="1" xfId="0" applyNumberFormat="1" applyFont="1" applyFill="1" applyBorder="1" applyAlignment="1">
      <alignment horizontal="center" vertical="center" readingOrder="1"/>
    </xf>
    <xf numFmtId="3" fontId="13" fillId="4" borderId="1" xfId="0" applyNumberFormat="1" applyFont="1" applyFill="1" applyBorder="1" applyAlignment="1">
      <alignment horizontal="center" vertical="center" wrapText="1" readingOrder="1"/>
    </xf>
    <xf numFmtId="3" fontId="13" fillId="4" borderId="1" xfId="0" applyNumberFormat="1" applyFont="1" applyFill="1" applyBorder="1" applyAlignment="1">
      <alignment horizontal="center" vertical="center" readingOrder="1"/>
    </xf>
    <xf numFmtId="0" fontId="14" fillId="5" borderId="6" xfId="0" applyFont="1" applyFill="1" applyBorder="1" applyAlignment="1">
      <alignment horizontal="center" vertical="center" wrapText="1" readingOrder="2"/>
    </xf>
    <xf numFmtId="0" fontId="14" fillId="5" borderId="6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 readingOrder="1"/>
    </xf>
    <xf numFmtId="3" fontId="13" fillId="4" borderId="10" xfId="0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23" fillId="0" borderId="0" xfId="0" applyFont="1"/>
    <xf numFmtId="0" fontId="11" fillId="0" borderId="0" xfId="0" applyFont="1" applyAlignment="1">
      <alignment readingOrder="2"/>
    </xf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indent="3" readingOrder="2"/>
    </xf>
    <xf numFmtId="0" fontId="27" fillId="0" borderId="0" xfId="0" applyFont="1"/>
    <xf numFmtId="0" fontId="26" fillId="0" borderId="0" xfId="0" applyFont="1"/>
    <xf numFmtId="0" fontId="25" fillId="5" borderId="1" xfId="0" applyFont="1" applyFill="1" applyBorder="1" applyAlignment="1">
      <alignment horizontal="center" vertical="center" readingOrder="2"/>
    </xf>
    <xf numFmtId="0" fontId="18" fillId="0" borderId="0" xfId="0" applyFont="1"/>
    <xf numFmtId="0" fontId="25" fillId="5" borderId="9" xfId="0" applyFont="1" applyFill="1" applyBorder="1" applyAlignment="1">
      <alignment horizontal="center" vertical="center" readingOrder="2"/>
    </xf>
    <xf numFmtId="0" fontId="23" fillId="0" borderId="0" xfId="0" applyFont="1" applyAlignment="1">
      <alignment readingOrder="2"/>
    </xf>
    <xf numFmtId="0" fontId="25" fillId="5" borderId="8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readingOrder="1"/>
    </xf>
    <xf numFmtId="3" fontId="22" fillId="4" borderId="9" xfId="0" applyNumberFormat="1" applyFont="1" applyFill="1" applyBorder="1" applyAlignment="1">
      <alignment horizontal="center" vertical="center" readingOrder="1"/>
    </xf>
    <xf numFmtId="0" fontId="13" fillId="3" borderId="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30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 readingOrder="2"/>
    </xf>
    <xf numFmtId="0" fontId="33" fillId="0" borderId="0" xfId="0" applyFont="1" applyAlignment="1">
      <alignment horizontal="right" vertical="center" readingOrder="2"/>
    </xf>
    <xf numFmtId="0" fontId="34" fillId="0" borderId="0" xfId="0" applyFont="1"/>
    <xf numFmtId="0" fontId="35" fillId="5" borderId="8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readingOrder="2"/>
    </xf>
    <xf numFmtId="3" fontId="22" fillId="3" borderId="1" xfId="0" applyNumberFormat="1" applyFont="1" applyFill="1" applyBorder="1" applyAlignment="1">
      <alignment horizontal="center" vertical="center" readingOrder="1"/>
    </xf>
    <xf numFmtId="0" fontId="36" fillId="5" borderId="1" xfId="0" applyFont="1" applyFill="1" applyBorder="1" applyAlignment="1">
      <alignment horizontal="center" vertical="center" wrapText="1" readingOrder="2"/>
    </xf>
    <xf numFmtId="3" fontId="36" fillId="5" borderId="1" xfId="0" applyNumberFormat="1" applyFont="1" applyFill="1" applyBorder="1" applyAlignment="1">
      <alignment horizontal="center" vertical="center" readingOrder="1"/>
    </xf>
    <xf numFmtId="0" fontId="13" fillId="4" borderId="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right" vertical="center" readingOrder="2"/>
    </xf>
    <xf numFmtId="0" fontId="35" fillId="5" borderId="8" xfId="0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 readingOrder="1"/>
    </xf>
    <xf numFmtId="0" fontId="37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left" vertical="center" readingOrder="2"/>
    </xf>
    <xf numFmtId="0" fontId="38" fillId="0" borderId="0" xfId="0" applyFont="1" applyAlignment="1">
      <alignment horizontal="right" readingOrder="2"/>
    </xf>
    <xf numFmtId="0" fontId="0" fillId="0" borderId="0" xfId="0" applyAlignment="1">
      <alignment wrapText="1"/>
    </xf>
    <xf numFmtId="3" fontId="13" fillId="3" borderId="6" xfId="0" applyNumberFormat="1" applyFont="1" applyFill="1" applyBorder="1" applyAlignment="1">
      <alignment horizontal="center" vertical="center" readingOrder="1"/>
    </xf>
    <xf numFmtId="3" fontId="13" fillId="4" borderId="6" xfId="0" applyNumberFormat="1" applyFont="1" applyFill="1" applyBorder="1" applyAlignment="1">
      <alignment horizontal="center" vertical="center" readingOrder="1"/>
    </xf>
    <xf numFmtId="3" fontId="22" fillId="3" borderId="6" xfId="0" applyNumberFormat="1" applyFont="1" applyFill="1" applyBorder="1" applyAlignment="1">
      <alignment horizontal="center" vertical="center" readingOrder="1"/>
    </xf>
    <xf numFmtId="3" fontId="22" fillId="4" borderId="6" xfId="0" applyNumberFormat="1" applyFont="1" applyFill="1" applyBorder="1" applyAlignment="1">
      <alignment horizontal="center" vertical="center" readingOrder="1"/>
    </xf>
    <xf numFmtId="3" fontId="36" fillId="5" borderId="6" xfId="0" applyNumberFormat="1" applyFont="1" applyFill="1" applyBorder="1" applyAlignment="1">
      <alignment horizontal="center" vertical="center" readingOrder="1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35" fillId="5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readingOrder="2"/>
    </xf>
    <xf numFmtId="0" fontId="33" fillId="0" borderId="0" xfId="0" applyFont="1" applyAlignment="1">
      <alignment vertical="center" readingOrder="2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2"/>
    </xf>
    <xf numFmtId="3" fontId="0" fillId="0" borderId="0" xfId="0" applyNumberFormat="1"/>
    <xf numFmtId="0" fontId="23" fillId="3" borderId="6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readingOrder="1"/>
    </xf>
    <xf numFmtId="0" fontId="11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65" fontId="0" fillId="0" borderId="0" xfId="1" applyNumberFormat="1" applyFont="1"/>
    <xf numFmtId="0" fontId="9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0" fontId="15" fillId="6" borderId="1" xfId="0" applyFont="1" applyFill="1" applyBorder="1" applyAlignment="1">
      <alignment horizontal="right" vertical="center" wrapText="1" readingOrder="2"/>
    </xf>
    <xf numFmtId="3" fontId="13" fillId="3" borderId="9" xfId="0" applyNumberFormat="1" applyFont="1" applyFill="1" applyBorder="1" applyAlignment="1">
      <alignment horizontal="center" vertical="center" wrapText="1" readingOrder="1"/>
    </xf>
    <xf numFmtId="3" fontId="13" fillId="3" borderId="9" xfId="0" applyNumberFormat="1" applyFont="1" applyFill="1" applyBorder="1" applyAlignment="1">
      <alignment horizontal="center" vertical="center" readingOrder="1"/>
    </xf>
    <xf numFmtId="3" fontId="13" fillId="6" borderId="9" xfId="0" applyNumberFormat="1" applyFont="1" applyFill="1" applyBorder="1" applyAlignment="1">
      <alignment horizontal="center" vertical="center" wrapText="1" readingOrder="1"/>
    </xf>
    <xf numFmtId="3" fontId="13" fillId="6" borderId="9" xfId="0" applyNumberFormat="1" applyFont="1" applyFill="1" applyBorder="1" applyAlignment="1">
      <alignment horizontal="center" vertical="center"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readingOrder="1"/>
    </xf>
    <xf numFmtId="3" fontId="17" fillId="5" borderId="1" xfId="0" applyNumberFormat="1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right" vertical="center" wrapText="1" readingOrder="2"/>
    </xf>
    <xf numFmtId="3" fontId="11" fillId="0" borderId="0" xfId="0" applyNumberFormat="1" applyFont="1"/>
    <xf numFmtId="164" fontId="0" fillId="0" borderId="0" xfId="0" applyNumberFormat="1"/>
    <xf numFmtId="0" fontId="0" fillId="0" borderId="0" xfId="0" applyAlignment="1">
      <alignment readingOrder="1"/>
    </xf>
    <xf numFmtId="0" fontId="20" fillId="0" borderId="0" xfId="0" applyFont="1" applyAlignment="1">
      <alignment horizontal="center" vertical="center" readingOrder="1"/>
    </xf>
    <xf numFmtId="164" fontId="0" fillId="0" borderId="0" xfId="0" applyNumberFormat="1" applyAlignment="1">
      <alignment readingOrder="1"/>
    </xf>
    <xf numFmtId="0" fontId="22" fillId="3" borderId="1" xfId="0" applyFont="1" applyFill="1" applyBorder="1" applyAlignment="1">
      <alignment horizontal="right" vertical="center" wrapText="1" readingOrder="1"/>
    </xf>
    <xf numFmtId="0" fontId="22" fillId="4" borderId="1" xfId="0" applyFont="1" applyFill="1" applyBorder="1" applyAlignment="1">
      <alignment horizontal="right" vertical="center" wrapText="1" readingOrder="1"/>
    </xf>
    <xf numFmtId="0" fontId="22" fillId="3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horizontal="left" vertical="center" wrapText="1" readingOrder="1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4" fontId="22" fillId="3" borderId="1" xfId="0" applyNumberFormat="1" applyFont="1" applyFill="1" applyBorder="1" applyAlignment="1">
      <alignment horizontal="center" vertical="center" readingOrder="1"/>
    </xf>
    <xf numFmtId="164" fontId="22" fillId="4" borderId="1" xfId="0" applyNumberFormat="1" applyFont="1" applyFill="1" applyBorder="1" applyAlignment="1">
      <alignment horizontal="center" vertical="center" readingOrder="1"/>
    </xf>
    <xf numFmtId="164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14" fillId="2" borderId="6" xfId="0" applyFont="1" applyFill="1" applyBorder="1" applyAlignment="1">
      <alignment horizontal="center" vertical="center" wrapText="1" readingOrder="2"/>
    </xf>
    <xf numFmtId="0" fontId="41" fillId="3" borderId="1" xfId="0" applyFont="1" applyFill="1" applyBorder="1" applyAlignment="1">
      <alignment horizontal="center" vertical="center" wrapText="1" readingOrder="2"/>
    </xf>
    <xf numFmtId="0" fontId="41" fillId="4" borderId="1" xfId="0" applyFont="1" applyFill="1" applyBorder="1" applyAlignment="1">
      <alignment horizontal="center" vertical="center" wrapText="1" readingOrder="2"/>
    </xf>
    <xf numFmtId="3" fontId="17" fillId="2" borderId="4" xfId="0" applyNumberFormat="1" applyFont="1" applyFill="1" applyBorder="1" applyAlignment="1">
      <alignment horizontal="center" vertical="center" wrapText="1" readingOrder="1"/>
    </xf>
    <xf numFmtId="3" fontId="12" fillId="3" borderId="4" xfId="0" applyNumberFormat="1" applyFont="1" applyFill="1" applyBorder="1" applyAlignment="1">
      <alignment horizontal="center" vertical="center" wrapText="1" readingOrder="1"/>
    </xf>
    <xf numFmtId="3" fontId="12" fillId="4" borderId="4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readingOrder="1"/>
    </xf>
    <xf numFmtId="0" fontId="43" fillId="0" borderId="0" xfId="0" applyFont="1" applyAlignment="1">
      <alignment horizontal="left" vertical="center" indent="1" readingOrder="2"/>
    </xf>
    <xf numFmtId="0" fontId="20" fillId="0" borderId="0" xfId="0" applyFont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readingOrder="1"/>
    </xf>
    <xf numFmtId="0" fontId="34" fillId="0" borderId="0" xfId="0" applyFont="1" applyAlignment="1">
      <alignment readingOrder="1"/>
    </xf>
    <xf numFmtId="164" fontId="22" fillId="3" borderId="6" xfId="0" applyNumberFormat="1" applyFont="1" applyFill="1" applyBorder="1" applyAlignment="1">
      <alignment horizontal="center" vertical="center" readingOrder="1"/>
    </xf>
    <xf numFmtId="164" fontId="22" fillId="4" borderId="6" xfId="0" applyNumberFormat="1" applyFont="1" applyFill="1" applyBorder="1" applyAlignment="1">
      <alignment horizontal="center" vertical="center" readingOrder="1"/>
    </xf>
    <xf numFmtId="164" fontId="13" fillId="3" borderId="1" xfId="0" applyNumberFormat="1" applyFont="1" applyFill="1" applyBorder="1" applyAlignment="1">
      <alignment horizontal="center" vertical="center" readingOrder="1"/>
    </xf>
    <xf numFmtId="164" fontId="13" fillId="3" borderId="6" xfId="0" applyNumberFormat="1" applyFont="1" applyFill="1" applyBorder="1" applyAlignment="1">
      <alignment horizontal="center" vertical="center" readingOrder="1"/>
    </xf>
    <xf numFmtId="164" fontId="13" fillId="4" borderId="1" xfId="0" applyNumberFormat="1" applyFont="1" applyFill="1" applyBorder="1" applyAlignment="1">
      <alignment horizontal="center" vertical="center" readingOrder="1"/>
    </xf>
    <xf numFmtId="164" fontId="13" fillId="4" borderId="6" xfId="0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readingOrder="1"/>
    </xf>
    <xf numFmtId="0" fontId="14" fillId="2" borderId="0" xfId="0" applyFont="1" applyFill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2" borderId="6" xfId="0" applyFont="1" applyFill="1" applyBorder="1" applyAlignment="1">
      <alignment horizontal="center" vertical="center" wrapText="1" readingOrder="1"/>
    </xf>
    <xf numFmtId="0" fontId="14" fillId="2" borderId="6" xfId="0" applyFont="1" applyFill="1" applyBorder="1" applyAlignment="1">
      <alignment horizontal="center" vertical="center" readingOrder="1"/>
    </xf>
    <xf numFmtId="164" fontId="22" fillId="3" borderId="9" xfId="0" applyNumberFormat="1" applyFont="1" applyFill="1" applyBorder="1" applyAlignment="1">
      <alignment horizontal="center" vertical="center" readingOrder="1"/>
    </xf>
    <xf numFmtId="164" fontId="22" fillId="4" borderId="9" xfId="0" applyNumberFormat="1" applyFont="1" applyFill="1" applyBorder="1" applyAlignment="1">
      <alignment horizontal="center" vertical="center" readingOrder="1"/>
    </xf>
    <xf numFmtId="0" fontId="7" fillId="0" borderId="0" xfId="0" applyFont="1" applyAlignment="1">
      <alignment horizontal="left" vertical="center" indent="1" readingOrder="2"/>
    </xf>
    <xf numFmtId="1" fontId="0" fillId="0" borderId="0" xfId="0" applyNumberFormat="1" applyAlignment="1">
      <alignment horizontal="center"/>
    </xf>
    <xf numFmtId="3" fontId="39" fillId="0" borderId="0" xfId="0" applyNumberFormat="1" applyFont="1"/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right"/>
    </xf>
    <xf numFmtId="0" fontId="48" fillId="0" borderId="0" xfId="0" applyFont="1"/>
    <xf numFmtId="1" fontId="17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 indent="3" readingOrder="2"/>
    </xf>
    <xf numFmtId="0" fontId="50" fillId="0" borderId="0" xfId="0" applyFont="1"/>
    <xf numFmtId="0" fontId="47" fillId="0" borderId="0" xfId="0" applyFont="1"/>
    <xf numFmtId="0" fontId="47" fillId="0" borderId="0" xfId="0" applyFont="1" applyAlignment="1">
      <alignment horizontal="left" readingOrder="2"/>
    </xf>
    <xf numFmtId="0" fontId="43" fillId="0" borderId="0" xfId="0" applyFont="1" applyAlignment="1">
      <alignment horizontal="right" vertical="center" readingOrder="2"/>
    </xf>
    <xf numFmtId="0" fontId="47" fillId="0" borderId="0" xfId="0" applyFont="1" applyAlignment="1">
      <alignment vertical="center"/>
    </xf>
    <xf numFmtId="0" fontId="51" fillId="0" borderId="0" xfId="0" applyFont="1" applyAlignment="1">
      <alignment vertical="center" readingOrder="2"/>
    </xf>
    <xf numFmtId="1" fontId="35" fillId="2" borderId="9" xfId="0" applyNumberFormat="1" applyFont="1" applyFill="1" applyBorder="1" applyAlignment="1">
      <alignment horizontal="center" vertical="center" readingOrder="1"/>
    </xf>
    <xf numFmtId="0" fontId="19" fillId="0" borderId="0" xfId="0" applyFont="1" applyAlignment="1">
      <alignment horizontal="right" vertical="center" indent="1" readingOrder="2"/>
    </xf>
    <xf numFmtId="0" fontId="43" fillId="0" borderId="0" xfId="0" applyFont="1" applyAlignment="1">
      <alignment horizontal="right" vertical="center"/>
    </xf>
    <xf numFmtId="0" fontId="52" fillId="0" borderId="0" xfId="0" applyFont="1"/>
    <xf numFmtId="0" fontId="43" fillId="0" borderId="0" xfId="0" applyFont="1" applyAlignment="1">
      <alignment vertical="center" readingOrder="2"/>
    </xf>
    <xf numFmtId="164" fontId="43" fillId="4" borderId="9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2"/>
    </xf>
    <xf numFmtId="0" fontId="19" fillId="0" borderId="0" xfId="0" applyFont="1" applyAlignment="1">
      <alignment horizontal="right" vertical="center" indent="2" readingOrder="2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 readingOrder="2"/>
    </xf>
    <xf numFmtId="0" fontId="22" fillId="0" borderId="0" xfId="0" applyFont="1" applyAlignment="1">
      <alignment vertical="center" readingOrder="2"/>
    </xf>
    <xf numFmtId="0" fontId="22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right" vertical="center" readingOrder="2"/>
    </xf>
    <xf numFmtId="0" fontId="43" fillId="0" borderId="0" xfId="0" applyFont="1" applyAlignment="1">
      <alignment horizontal="right" vertical="center" indent="1" readingOrder="2"/>
    </xf>
    <xf numFmtId="0" fontId="47" fillId="0" borderId="0" xfId="0" applyFont="1" applyAlignment="1">
      <alignment horizontal="right"/>
    </xf>
    <xf numFmtId="0" fontId="19" fillId="0" borderId="0" xfId="0" applyFont="1" applyAlignment="1">
      <alignment horizontal="right" vertical="center" indent="11" readingOrder="2"/>
    </xf>
    <xf numFmtId="3" fontId="13" fillId="9" borderId="10" xfId="0" applyNumberFormat="1" applyFont="1" applyFill="1" applyBorder="1" applyAlignment="1">
      <alignment horizontal="center" vertical="center" wrapText="1" readingOrder="1"/>
    </xf>
    <xf numFmtId="3" fontId="13" fillId="9" borderId="6" xfId="0" applyNumberFormat="1" applyFont="1" applyFill="1" applyBorder="1" applyAlignment="1">
      <alignment horizontal="center" vertical="center" wrapText="1" readingOrder="1"/>
    </xf>
    <xf numFmtId="167" fontId="0" fillId="0" borderId="0" xfId="0" applyNumberFormat="1"/>
    <xf numFmtId="166" fontId="0" fillId="0" borderId="0" xfId="0" applyNumberFormat="1"/>
    <xf numFmtId="0" fontId="31" fillId="0" borderId="0" xfId="0" applyFont="1" applyAlignment="1">
      <alignment horizontal="left" vertical="center" readingOrder="2"/>
    </xf>
    <xf numFmtId="0" fontId="31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right" readingOrder="2"/>
    </xf>
    <xf numFmtId="3" fontId="0" fillId="0" borderId="0" xfId="0" applyNumberFormat="1" applyAlignment="1">
      <alignment horizontal="right"/>
    </xf>
    <xf numFmtId="0" fontId="6" fillId="0" borderId="0" xfId="2"/>
    <xf numFmtId="43" fontId="6" fillId="0" borderId="0" xfId="5" applyFont="1"/>
    <xf numFmtId="168" fontId="0" fillId="0" borderId="0" xfId="0" applyNumberFormat="1"/>
    <xf numFmtId="168" fontId="12" fillId="3" borderId="4" xfId="0" applyNumberFormat="1" applyFont="1" applyFill="1" applyBorder="1" applyAlignment="1">
      <alignment horizontal="center" vertical="center" wrapText="1" readingOrder="1"/>
    </xf>
    <xf numFmtId="168" fontId="12" fillId="4" borderId="4" xfId="0" applyNumberFormat="1" applyFont="1" applyFill="1" applyBorder="1" applyAlignment="1">
      <alignment horizontal="center" vertical="center" wrapText="1" readingOrder="1"/>
    </xf>
    <xf numFmtId="168" fontId="13" fillId="3" borderId="1" xfId="0" applyNumberFormat="1" applyFont="1" applyFill="1" applyBorder="1" applyAlignment="1">
      <alignment horizontal="center" vertical="center" readingOrder="1"/>
    </xf>
    <xf numFmtId="168" fontId="13" fillId="4" borderId="1" xfId="0" applyNumberFormat="1" applyFont="1" applyFill="1" applyBorder="1" applyAlignment="1">
      <alignment horizontal="center" vertical="center" readingOrder="1"/>
    </xf>
    <xf numFmtId="0" fontId="30" fillId="0" borderId="0" xfId="0" applyFont="1" applyAlignment="1">
      <alignment horizontal="right" vertical="center" readingOrder="2"/>
    </xf>
    <xf numFmtId="164" fontId="11" fillId="0" borderId="0" xfId="0" applyNumberFormat="1" applyFont="1"/>
    <xf numFmtId="0" fontId="54" fillId="0" borderId="0" xfId="0" applyFont="1"/>
    <xf numFmtId="0" fontId="39" fillId="3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0" fillId="8" borderId="0" xfId="0" applyFill="1"/>
    <xf numFmtId="0" fontId="8" fillId="8" borderId="0" xfId="0" applyFont="1" applyFill="1" applyAlignment="1">
      <alignment vertical="center"/>
    </xf>
    <xf numFmtId="0" fontId="1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readingOrder="1"/>
    </xf>
    <xf numFmtId="0" fontId="25" fillId="2" borderId="4" xfId="0" applyFont="1" applyFill="1" applyBorder="1" applyAlignment="1">
      <alignment horizontal="center" vertical="center" wrapText="1" readingOrder="2"/>
    </xf>
    <xf numFmtId="0" fontId="25" fillId="2" borderId="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readingOrder="2"/>
    </xf>
    <xf numFmtId="0" fontId="43" fillId="0" borderId="0" xfId="0" applyFont="1" applyAlignment="1">
      <alignment horizontal="center" vertical="center" readingOrder="1"/>
    </xf>
    <xf numFmtId="0" fontId="0" fillId="0" borderId="0" xfId="0"/>
    <xf numFmtId="0" fontId="34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3" fontId="35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56" fillId="3" borderId="23" xfId="0" applyNumberFormat="1" applyFont="1" applyFill="1" applyBorder="1" applyAlignment="1">
      <alignment horizontal="center" vertical="center" wrapText="1" readingOrder="1"/>
    </xf>
    <xf numFmtId="164" fontId="56" fillId="4" borderId="23" xfId="0" applyNumberFormat="1" applyFont="1" applyFill="1" applyBorder="1" applyAlignment="1">
      <alignment horizontal="center" vertical="center" wrapText="1" readingOrder="1"/>
    </xf>
    <xf numFmtId="3" fontId="56" fillId="3" borderId="23" xfId="0" applyNumberFormat="1" applyFont="1" applyFill="1" applyBorder="1" applyAlignment="1">
      <alignment horizontal="center" vertical="center" wrapText="1" readingOrder="1"/>
    </xf>
    <xf numFmtId="3" fontId="56" fillId="4" borderId="23" xfId="0" applyNumberFormat="1" applyFont="1" applyFill="1" applyBorder="1" applyAlignment="1">
      <alignment horizontal="center" vertical="center" wrapText="1" readingOrder="1"/>
    </xf>
    <xf numFmtId="3" fontId="56" fillId="4" borderId="23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readingOrder="2"/>
    </xf>
    <xf numFmtId="0" fontId="58" fillId="0" borderId="0" xfId="0" applyFont="1" applyAlignment="1">
      <alignment horizontal="right" vertical="center" readingOrder="2"/>
    </xf>
    <xf numFmtId="0" fontId="59" fillId="0" borderId="0" xfId="0" applyFont="1"/>
    <xf numFmtId="0" fontId="61" fillId="0" borderId="0" xfId="0" applyFont="1" applyAlignment="1">
      <alignment vertical="center" readingOrder="2"/>
    </xf>
    <xf numFmtId="0" fontId="63" fillId="0" borderId="0" xfId="0" applyFont="1" applyAlignment="1">
      <alignment wrapText="1"/>
    </xf>
    <xf numFmtId="0" fontId="63" fillId="0" borderId="0" xfId="0" applyFont="1"/>
    <xf numFmtId="0" fontId="61" fillId="0" borderId="0" xfId="0" applyFont="1" applyAlignment="1">
      <alignment horizontal="right" vertical="center" readingOrder="2"/>
    </xf>
    <xf numFmtId="3" fontId="63" fillId="0" borderId="0" xfId="0" applyNumberFormat="1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48" fillId="0" borderId="0" xfId="0" applyFont="1" applyAlignment="1">
      <alignment wrapText="1"/>
    </xf>
    <xf numFmtId="3" fontId="48" fillId="0" borderId="0" xfId="0" applyNumberFormat="1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59" fillId="0" borderId="0" xfId="0" applyFont="1" applyAlignment="1">
      <alignment horizontal="right" readingOrder="2"/>
    </xf>
    <xf numFmtId="0" fontId="66" fillId="0" borderId="0" xfId="0" applyFont="1" applyAlignment="1">
      <alignment horizontal="right" vertical="center"/>
    </xf>
    <xf numFmtId="3" fontId="11" fillId="3" borderId="30" xfId="6" applyNumberFormat="1" applyFont="1" applyFill="1" applyBorder="1" applyAlignment="1">
      <alignment horizontal="center" vertical="center"/>
    </xf>
    <xf numFmtId="3" fontId="11" fillId="3" borderId="30" xfId="6" applyNumberFormat="1" applyFont="1" applyFill="1" applyBorder="1" applyAlignment="1">
      <alignment horizontal="center" vertical="center" wrapText="1"/>
    </xf>
    <xf numFmtId="3" fontId="11" fillId="4" borderId="30" xfId="6" applyNumberFormat="1" applyFont="1" applyFill="1" applyBorder="1" applyAlignment="1">
      <alignment horizontal="center" vertical="center"/>
    </xf>
    <xf numFmtId="3" fontId="11" fillId="4" borderId="30" xfId="6" applyNumberFormat="1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6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35" fillId="5" borderId="1" xfId="0" applyFont="1" applyFill="1" applyBorder="1" applyAlignment="1">
      <alignment horizontal="center" vertical="center" wrapText="1" readingOrder="1"/>
    </xf>
    <xf numFmtId="0" fontId="35" fillId="5" borderId="6" xfId="0" applyFont="1" applyFill="1" applyBorder="1" applyAlignment="1">
      <alignment horizontal="center" vertical="center" wrapText="1" readingOrder="1"/>
    </xf>
    <xf numFmtId="0" fontId="44" fillId="5" borderId="6" xfId="0" applyFont="1" applyFill="1" applyBorder="1" applyAlignment="1">
      <alignment horizontal="center" vertical="center" shrinkToFit="1"/>
    </xf>
    <xf numFmtId="4" fontId="0" fillId="0" borderId="0" xfId="0" applyNumberFormat="1"/>
    <xf numFmtId="169" fontId="0" fillId="0" borderId="0" xfId="0" applyNumberFormat="1"/>
    <xf numFmtId="0" fontId="19" fillId="0" borderId="0" xfId="0" applyFont="1" applyAlignment="1">
      <alignment horizontal="right" vertical="center" readingOrder="2"/>
    </xf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0" fillId="0" borderId="0" xfId="0" applyNumberFormat="1"/>
    <xf numFmtId="176" fontId="0" fillId="0" borderId="0" xfId="0" applyNumberFormat="1"/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85" fontId="0" fillId="0" borderId="0" xfId="0" applyNumberFormat="1"/>
    <xf numFmtId="186" fontId="0" fillId="0" borderId="0" xfId="0" applyNumberFormat="1"/>
    <xf numFmtId="177" fontId="0" fillId="0" borderId="0" xfId="0" applyNumberFormat="1"/>
    <xf numFmtId="187" fontId="0" fillId="0" borderId="0" xfId="0" applyNumberFormat="1"/>
    <xf numFmtId="188" fontId="0" fillId="0" borderId="0" xfId="0" applyNumberFormat="1"/>
    <xf numFmtId="0" fontId="14" fillId="5" borderId="41" xfId="0" applyFont="1" applyFill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/>
    </xf>
    <xf numFmtId="3" fontId="34" fillId="0" borderId="0" xfId="0" applyNumberFormat="1" applyFont="1"/>
    <xf numFmtId="3" fontId="0" fillId="0" borderId="0" xfId="0" applyNumberFormat="1" applyAlignment="1"/>
    <xf numFmtId="164" fontId="68" fillId="3" borderId="23" xfId="0" applyNumberFormat="1" applyFont="1" applyFill="1" applyBorder="1" applyAlignment="1">
      <alignment horizontal="center" vertical="center" wrapText="1" readingOrder="1"/>
    </xf>
    <xf numFmtId="0" fontId="69" fillId="8" borderId="0" xfId="0" applyFont="1" applyFill="1" applyAlignment="1">
      <alignment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readingOrder="2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indent="4" readingOrder="2"/>
    </xf>
    <xf numFmtId="0" fontId="14" fillId="5" borderId="42" xfId="0" applyFont="1" applyFill="1" applyBorder="1" applyAlignment="1">
      <alignment horizontal="center" vertical="center" wrapText="1"/>
    </xf>
    <xf numFmtId="3" fontId="13" fillId="3" borderId="43" xfId="0" applyNumberFormat="1" applyFont="1" applyFill="1" applyBorder="1" applyAlignment="1">
      <alignment horizontal="center" vertical="center" wrapText="1" readingOrder="1"/>
    </xf>
    <xf numFmtId="3" fontId="13" fillId="6" borderId="43" xfId="0" applyNumberFormat="1" applyFont="1" applyFill="1" applyBorder="1" applyAlignment="1">
      <alignment horizontal="center" vertical="center" wrapText="1" readingOrder="1"/>
    </xf>
    <xf numFmtId="3" fontId="17" fillId="5" borderId="4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35" fillId="5" borderId="6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9" fillId="8" borderId="0" xfId="0" applyFont="1" applyFill="1" applyAlignment="1">
      <alignment horizontal="center" vertical="center"/>
    </xf>
    <xf numFmtId="0" fontId="14" fillId="5" borderId="42" xfId="0" applyFont="1" applyFill="1" applyBorder="1" applyAlignment="1">
      <alignment horizontal="center" vertical="center" wrapText="1" readingOrder="2"/>
    </xf>
    <xf numFmtId="3" fontId="13" fillId="6" borderId="42" xfId="0" applyNumberFormat="1" applyFont="1" applyFill="1" applyBorder="1" applyAlignment="1">
      <alignment horizontal="center" vertical="center" wrapText="1" readingOrder="1"/>
    </xf>
    <xf numFmtId="0" fontId="11" fillId="0" borderId="39" xfId="0" applyFont="1" applyBorder="1"/>
    <xf numFmtId="3" fontId="13" fillId="3" borderId="43" xfId="0" applyNumberFormat="1" applyFont="1" applyFill="1" applyBorder="1" applyAlignment="1">
      <alignment horizontal="center" vertical="center" readingOrder="1"/>
    </xf>
    <xf numFmtId="0" fontId="23" fillId="0" borderId="39" xfId="0" applyFont="1" applyBorder="1"/>
    <xf numFmtId="0" fontId="0" fillId="0" borderId="0" xfId="0" applyAlignment="1">
      <alignment horizontal="left"/>
    </xf>
    <xf numFmtId="0" fontId="72" fillId="0" borderId="0" xfId="0" applyFont="1" applyAlignment="1">
      <alignment vertical="center"/>
    </xf>
    <xf numFmtId="0" fontId="14" fillId="5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5" borderId="49" xfId="0" applyFont="1" applyFill="1" applyBorder="1" applyAlignment="1">
      <alignment horizontal="center" vertical="center" wrapText="1" readingOrder="2"/>
    </xf>
    <xf numFmtId="3" fontId="14" fillId="2" borderId="6" xfId="5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 readingOrder="2"/>
    </xf>
    <xf numFmtId="0" fontId="14" fillId="5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15" fillId="3" borderId="1" xfId="0" applyFont="1" applyFill="1" applyBorder="1" applyAlignment="1">
      <alignment vertical="center" wrapText="1" readingOrder="2"/>
    </xf>
    <xf numFmtId="0" fontId="15" fillId="6" borderId="1" xfId="0" applyFont="1" applyFill="1" applyBorder="1" applyAlignment="1">
      <alignment vertical="center" wrapText="1" readingOrder="2"/>
    </xf>
    <xf numFmtId="3" fontId="42" fillId="6" borderId="1" xfId="0" applyNumberFormat="1" applyFont="1" applyFill="1" applyBorder="1" applyAlignment="1">
      <alignment horizontal="center" vertical="center" wrapText="1" readingOrder="1"/>
    </xf>
    <xf numFmtId="3" fontId="42" fillId="3" borderId="1" xfId="0" applyNumberFormat="1" applyFont="1" applyFill="1" applyBorder="1" applyAlignment="1">
      <alignment horizontal="center" vertical="center" readingOrder="1"/>
    </xf>
    <xf numFmtId="3" fontId="42" fillId="3" borderId="1" xfId="0" applyNumberFormat="1" applyFont="1" applyFill="1" applyBorder="1" applyAlignment="1">
      <alignment horizontal="center" vertical="center" wrapText="1" readingOrder="1"/>
    </xf>
    <xf numFmtId="3" fontId="42" fillId="4" borderId="1" xfId="0" applyNumberFormat="1" applyFont="1" applyFill="1" applyBorder="1" applyAlignment="1">
      <alignment horizontal="center" vertical="center" wrapText="1" readingOrder="1"/>
    </xf>
    <xf numFmtId="0" fontId="14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 wrapText="1"/>
    </xf>
    <xf numFmtId="0" fontId="41" fillId="3" borderId="16" xfId="0" applyFont="1" applyFill="1" applyBorder="1" applyAlignment="1">
      <alignment horizontal="center" vertical="center" wrapText="1"/>
    </xf>
    <xf numFmtId="0" fontId="41" fillId="3" borderId="16" xfId="0" applyFont="1" applyFill="1" applyBorder="1" applyAlignment="1">
      <alignment horizontal="center" vertical="center"/>
    </xf>
    <xf numFmtId="0" fontId="82" fillId="5" borderId="14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vertical="center" wrapText="1" readingOrder="2"/>
    </xf>
    <xf numFmtId="0" fontId="42" fillId="4" borderId="1" xfId="0" applyFont="1" applyFill="1" applyBorder="1" applyAlignment="1">
      <alignment vertical="center" wrapText="1" readingOrder="2"/>
    </xf>
    <xf numFmtId="0" fontId="42" fillId="3" borderId="1" xfId="0" applyFont="1" applyFill="1" applyBorder="1" applyAlignment="1">
      <alignment horizontal="center" vertical="center" wrapText="1" readingOrder="2"/>
    </xf>
    <xf numFmtId="0" fontId="41" fillId="3" borderId="6" xfId="0" applyFont="1" applyFill="1" applyBorder="1" applyAlignment="1">
      <alignment horizontal="left" vertical="center" wrapText="1"/>
    </xf>
    <xf numFmtId="0" fontId="41" fillId="4" borderId="6" xfId="0" applyFont="1" applyFill="1" applyBorder="1" applyAlignment="1">
      <alignment horizontal="left" vertical="center" wrapText="1"/>
    </xf>
    <xf numFmtId="0" fontId="42" fillId="4" borderId="1" xfId="0" applyFont="1" applyFill="1" applyBorder="1" applyAlignment="1">
      <alignment horizontal="left" vertical="center" wrapText="1" readingOrder="2"/>
    </xf>
    <xf numFmtId="0" fontId="41" fillId="3" borderId="1" xfId="0" applyFont="1" applyFill="1" applyBorder="1" applyAlignment="1">
      <alignment horizontal="right" vertical="center" wrapText="1" indent="1" readingOrder="2"/>
    </xf>
    <xf numFmtId="0" fontId="41" fillId="4" borderId="1" xfId="0" applyFont="1" applyFill="1" applyBorder="1" applyAlignment="1">
      <alignment horizontal="right" vertical="center" wrapText="1" indent="1" readingOrder="2"/>
    </xf>
    <xf numFmtId="0" fontId="41" fillId="3" borderId="1" xfId="0" applyFont="1" applyFill="1" applyBorder="1" applyAlignment="1">
      <alignment horizontal="left" vertical="center" wrapText="1" readingOrder="2"/>
    </xf>
    <xf numFmtId="0" fontId="41" fillId="4" borderId="1" xfId="0" applyFont="1" applyFill="1" applyBorder="1" applyAlignment="1">
      <alignment horizontal="left" vertical="center" wrapText="1" readingOrder="2"/>
    </xf>
    <xf numFmtId="3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readingOrder="2"/>
    </xf>
    <xf numFmtId="0" fontId="41" fillId="3" borderId="1" xfId="0" applyFont="1" applyFill="1" applyBorder="1" applyAlignment="1">
      <alignment horizontal="right" vertical="center" wrapText="1" readingOrder="2"/>
    </xf>
    <xf numFmtId="0" fontId="41" fillId="4" borderId="1" xfId="0" applyFont="1" applyFill="1" applyBorder="1" applyAlignment="1">
      <alignment horizontal="right" vertical="center" wrapText="1" readingOrder="2"/>
    </xf>
    <xf numFmtId="3" fontId="16" fillId="5" borderId="1" xfId="0" applyNumberFormat="1" applyFont="1" applyFill="1" applyBorder="1" applyAlignment="1">
      <alignment horizontal="center" vertical="center" readingOrder="1"/>
    </xf>
    <xf numFmtId="3" fontId="16" fillId="5" borderId="6" xfId="0" applyNumberFormat="1" applyFont="1" applyFill="1" applyBorder="1" applyAlignment="1">
      <alignment horizontal="center" vertical="center" readingOrder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 readingOrder="1"/>
    </xf>
    <xf numFmtId="0" fontId="14" fillId="5" borderId="8" xfId="0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>
      <alignment horizontal="center" vertical="center" readingOrder="1"/>
    </xf>
    <xf numFmtId="3" fontId="14" fillId="5" borderId="1" xfId="0" applyNumberFormat="1" applyFont="1" applyFill="1" applyBorder="1" applyAlignment="1">
      <alignment horizontal="center" vertical="center" readingOrder="1"/>
    </xf>
    <xf numFmtId="3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" fontId="11" fillId="4" borderId="6" xfId="0" applyNumberFormat="1" applyFont="1" applyFill="1" applyBorder="1" applyAlignment="1">
      <alignment horizontal="center" vertical="center"/>
    </xf>
    <xf numFmtId="0" fontId="83" fillId="5" borderId="1" xfId="0" applyFont="1" applyFill="1" applyBorder="1" applyAlignment="1">
      <alignment horizontal="center" vertical="center" wrapText="1" readingOrder="2"/>
    </xf>
    <xf numFmtId="0" fontId="48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right" vertical="center" wrapText="1"/>
    </xf>
    <xf numFmtId="0" fontId="41" fillId="4" borderId="1" xfId="0" applyFont="1" applyFill="1" applyBorder="1" applyAlignment="1">
      <alignment horizontal="right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3" fontId="14" fillId="5" borderId="14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0" xfId="0" applyBorder="1" applyAlignment="1">
      <alignment horizontal="left"/>
    </xf>
    <xf numFmtId="0" fontId="0" fillId="0" borderId="16" xfId="0" applyBorder="1"/>
    <xf numFmtId="0" fontId="14" fillId="5" borderId="4" xfId="0" applyFont="1" applyFill="1" applyBorder="1" applyAlignment="1">
      <alignment horizontal="center" vertical="center" wrapText="1"/>
    </xf>
    <xf numFmtId="3" fontId="14" fillId="5" borderId="0" xfId="0" applyNumberFormat="1" applyFont="1" applyFill="1" applyBorder="1" applyAlignment="1">
      <alignment horizontal="center" vertical="center"/>
    </xf>
    <xf numFmtId="3" fontId="11" fillId="4" borderId="14" xfId="0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center" vertical="center"/>
    </xf>
    <xf numFmtId="3" fontId="41" fillId="4" borderId="1" xfId="0" applyNumberFormat="1" applyFont="1" applyFill="1" applyBorder="1" applyAlignment="1">
      <alignment horizontal="right" vertical="center" wrapText="1"/>
    </xf>
    <xf numFmtId="3" fontId="41" fillId="3" borderId="1" xfId="0" applyNumberFormat="1" applyFont="1" applyFill="1" applyBorder="1" applyAlignment="1">
      <alignment horizontal="right" vertical="center" wrapText="1"/>
    </xf>
    <xf numFmtId="3" fontId="41" fillId="4" borderId="1" xfId="0" applyNumberFormat="1" applyFont="1" applyFill="1" applyBorder="1" applyAlignment="1">
      <alignment horizontal="left" vertical="center" wrapText="1"/>
    </xf>
    <xf numFmtId="3" fontId="41" fillId="3" borderId="1" xfId="0" applyNumberFormat="1" applyFont="1" applyFill="1" applyBorder="1" applyAlignment="1">
      <alignment horizontal="left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3" fontId="16" fillId="5" borderId="57" xfId="0" applyNumberFormat="1" applyFont="1" applyFill="1" applyBorder="1" applyAlignment="1">
      <alignment horizontal="center" vertical="center"/>
    </xf>
    <xf numFmtId="3" fontId="16" fillId="5" borderId="58" xfId="0" applyNumberFormat="1" applyFont="1" applyFill="1" applyBorder="1" applyAlignment="1">
      <alignment horizontal="center" vertical="center"/>
    </xf>
    <xf numFmtId="0" fontId="41" fillId="4" borderId="36" xfId="0" applyFont="1" applyFill="1" applyBorder="1" applyAlignment="1">
      <alignment horizontal="left" vertical="center" wrapText="1"/>
    </xf>
    <xf numFmtId="0" fontId="41" fillId="3" borderId="36" xfId="0" applyFont="1" applyFill="1" applyBorder="1" applyAlignment="1">
      <alignment horizontal="left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41" fillId="4" borderId="35" xfId="0" applyFont="1" applyFill="1" applyBorder="1" applyAlignment="1">
      <alignment horizontal="right" vertical="center" wrapText="1"/>
    </xf>
    <xf numFmtId="0" fontId="41" fillId="3" borderId="35" xfId="0" applyFont="1" applyFill="1" applyBorder="1" applyAlignment="1">
      <alignment horizontal="right" vertical="center" wrapText="1"/>
    </xf>
    <xf numFmtId="0" fontId="16" fillId="5" borderId="37" xfId="0" applyFont="1" applyFill="1" applyBorder="1" applyAlignment="1">
      <alignment horizontal="center" vertical="center" wrapText="1"/>
    </xf>
    <xf numFmtId="3" fontId="16" fillId="5" borderId="32" xfId="0" applyNumberFormat="1" applyFont="1" applyFill="1" applyBorder="1" applyAlignment="1">
      <alignment horizontal="center" vertical="center"/>
    </xf>
    <xf numFmtId="3" fontId="11" fillId="4" borderId="30" xfId="0" applyNumberFormat="1" applyFont="1" applyFill="1" applyBorder="1" applyAlignment="1">
      <alignment horizontal="center" vertical="center" wrapText="1"/>
    </xf>
    <xf numFmtId="3" fontId="11" fillId="3" borderId="30" xfId="0" applyNumberFormat="1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3" fontId="41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2" fillId="5" borderId="1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 wrapText="1"/>
    </xf>
    <xf numFmtId="0" fontId="82" fillId="5" borderId="6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3" fontId="28" fillId="5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right" vertical="center" readingOrder="2"/>
    </xf>
    <xf numFmtId="0" fontId="14" fillId="5" borderId="1" xfId="0" applyFont="1" applyFill="1" applyBorder="1" applyAlignment="1">
      <alignment horizontal="center" vertical="center" wrapText="1" readingOrder="2"/>
    </xf>
    <xf numFmtId="0" fontId="14" fillId="5" borderId="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 readingOrder="2"/>
    </xf>
    <xf numFmtId="0" fontId="14" fillId="5" borderId="10" xfId="0" applyFont="1" applyFill="1" applyBorder="1" applyAlignment="1">
      <alignment horizontal="center" vertical="center" wrapText="1" readingOrder="2"/>
    </xf>
    <xf numFmtId="0" fontId="14" fillId="5" borderId="39" xfId="0" applyFont="1" applyFill="1" applyBorder="1" applyAlignment="1">
      <alignment horizontal="center" vertical="center" wrapText="1" readingOrder="2"/>
    </xf>
    <xf numFmtId="0" fontId="14" fillId="5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 readingOrder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/>
    </xf>
    <xf numFmtId="3" fontId="14" fillId="5" borderId="43" xfId="0" applyNumberFormat="1" applyFont="1" applyFill="1" applyBorder="1" applyAlignment="1">
      <alignment horizontal="center" vertical="center"/>
    </xf>
    <xf numFmtId="3" fontId="11" fillId="4" borderId="43" xfId="0" applyNumberFormat="1" applyFont="1" applyFill="1" applyBorder="1" applyAlignment="1">
      <alignment horizontal="center" vertical="center"/>
    </xf>
    <xf numFmtId="3" fontId="11" fillId="3" borderId="43" xfId="0" applyNumberFormat="1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right" vertical="center"/>
    </xf>
    <xf numFmtId="0" fontId="41" fillId="4" borderId="1" xfId="0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0" fontId="41" fillId="4" borderId="1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 wrapText="1" readingOrder="2"/>
    </xf>
    <xf numFmtId="3" fontId="14" fillId="5" borderId="6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3" fontId="41" fillId="3" borderId="6" xfId="5" applyNumberFormat="1" applyFont="1" applyFill="1" applyBorder="1" applyAlignment="1">
      <alignment horizontal="center" vertical="center" readingOrder="1"/>
    </xf>
    <xf numFmtId="3" fontId="15" fillId="4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 readingOrder="2"/>
    </xf>
    <xf numFmtId="0" fontId="14" fillId="2" borderId="0" xfId="0" applyFont="1" applyFill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center" vertical="center" wrapText="1"/>
    </xf>
    <xf numFmtId="3" fontId="11" fillId="9" borderId="6" xfId="5" applyNumberFormat="1" applyFont="1" applyFill="1" applyBorder="1" applyAlignment="1">
      <alignment horizontal="center" vertical="center" readingOrder="1"/>
    </xf>
    <xf numFmtId="3" fontId="11" fillId="3" borderId="6" xfId="5" applyNumberFormat="1" applyFont="1" applyFill="1" applyBorder="1" applyAlignment="1">
      <alignment horizontal="center" vertical="center" readingOrder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14" xfId="0" applyNumberFormat="1" applyFont="1" applyFill="1" applyBorder="1" applyAlignment="1">
      <alignment horizontal="center" vertical="center" wrapText="1"/>
    </xf>
    <xf numFmtId="3" fontId="12" fillId="4" borderId="0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 readingOrder="1"/>
    </xf>
    <xf numFmtId="0" fontId="84" fillId="2" borderId="4" xfId="0" applyFont="1" applyFill="1" applyBorder="1" applyAlignment="1">
      <alignment vertical="center" wrapText="1" readingOrder="1"/>
    </xf>
    <xf numFmtId="3" fontId="16" fillId="2" borderId="4" xfId="0" applyNumberFormat="1" applyFont="1" applyFill="1" applyBorder="1" applyAlignment="1">
      <alignment horizontal="center" vertical="center" readingOrder="1"/>
    </xf>
    <xf numFmtId="3" fontId="11" fillId="3" borderId="5" xfId="0" applyNumberFormat="1" applyFont="1" applyFill="1" applyBorder="1" applyAlignment="1">
      <alignment horizontal="center" vertical="center" readingOrder="1"/>
    </xf>
    <xf numFmtId="3" fontId="11" fillId="4" borderId="5" xfId="0" applyNumberFormat="1" applyFont="1" applyFill="1" applyBorder="1" applyAlignment="1">
      <alignment horizontal="center" vertical="center" readingOrder="1"/>
    </xf>
    <xf numFmtId="0" fontId="42" fillId="3" borderId="14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readingOrder="1"/>
    </xf>
    <xf numFmtId="3" fontId="16" fillId="2" borderId="0" xfId="0" applyNumberFormat="1" applyFont="1" applyFill="1" applyBorder="1" applyAlignment="1">
      <alignment horizontal="center" vertical="center" readingOrder="1"/>
    </xf>
    <xf numFmtId="0" fontId="0" fillId="0" borderId="0" xfId="0" applyBorder="1"/>
    <xf numFmtId="0" fontId="41" fillId="3" borderId="5" xfId="0" applyFont="1" applyFill="1" applyBorder="1" applyAlignment="1">
      <alignment horizontal="right" vertical="center" wrapText="1" indent="1" readingOrder="1"/>
    </xf>
    <xf numFmtId="0" fontId="41" fillId="4" borderId="5" xfId="0" applyFont="1" applyFill="1" applyBorder="1" applyAlignment="1">
      <alignment horizontal="right" vertical="center" wrapText="1" inden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41" fillId="3" borderId="5" xfId="0" applyFont="1" applyFill="1" applyBorder="1" applyAlignment="1">
      <alignment horizontal="left" vertical="center" wrapText="1" readingOrder="2"/>
    </xf>
    <xf numFmtId="0" fontId="41" fillId="4" borderId="5" xfId="0" applyFont="1" applyFill="1" applyBorder="1" applyAlignment="1">
      <alignment horizontal="left" vertical="center" wrapText="1" readingOrder="2"/>
    </xf>
    <xf numFmtId="0" fontId="14" fillId="2" borderId="24" xfId="0" applyFont="1" applyFill="1" applyBorder="1" applyAlignment="1">
      <alignment horizontal="center" vertical="center" wrapText="1" readingOrder="1"/>
    </xf>
    <xf numFmtId="0" fontId="14" fillId="2" borderId="25" xfId="0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readingOrder="1"/>
    </xf>
    <xf numFmtId="0" fontId="52" fillId="0" borderId="0" xfId="0" applyFont="1" applyBorder="1"/>
    <xf numFmtId="3" fontId="41" fillId="3" borderId="1" xfId="6" applyNumberFormat="1" applyFont="1" applyFill="1" applyBorder="1" applyAlignment="1">
      <alignment horizontal="center" vertical="center" wrapText="1"/>
    </xf>
    <xf numFmtId="3" fontId="41" fillId="4" borderId="1" xfId="6" applyNumberFormat="1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horizontal="center" vertical="center" wrapText="1"/>
    </xf>
    <xf numFmtId="0" fontId="85" fillId="5" borderId="1" xfId="0" applyFont="1" applyFill="1" applyBorder="1" applyAlignment="1">
      <alignment horizontal="center" vertical="center" wrapText="1"/>
    </xf>
    <xf numFmtId="0" fontId="85" fillId="5" borderId="9" xfId="0" applyFont="1" applyFill="1" applyBorder="1" applyAlignment="1">
      <alignment horizontal="center" vertical="center" wrapText="1"/>
    </xf>
    <xf numFmtId="0" fontId="85" fillId="5" borderId="14" xfId="0" applyFont="1" applyFill="1" applyBorder="1" applyAlignment="1">
      <alignment horizontal="center" vertical="center" wrapText="1"/>
    </xf>
    <xf numFmtId="0" fontId="85" fillId="5" borderId="19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48" fillId="0" borderId="0" xfId="0" applyFont="1" applyBorder="1"/>
    <xf numFmtId="3" fontId="16" fillId="5" borderId="1" xfId="0" applyNumberFormat="1" applyFont="1" applyFill="1" applyBorder="1" applyAlignment="1">
      <alignment horizontal="center" vertical="center" wrapText="1" readingOrder="1"/>
    </xf>
    <xf numFmtId="3" fontId="16" fillId="5" borderId="43" xfId="0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readingOrder="2"/>
    </xf>
    <xf numFmtId="0" fontId="21" fillId="0" borderId="0" xfId="0" applyFont="1" applyAlignment="1">
      <alignment vertical="center" readingOrder="2"/>
    </xf>
    <xf numFmtId="0" fontId="15" fillId="6" borderId="1" xfId="0" applyFont="1" applyFill="1" applyBorder="1" applyAlignment="1">
      <alignment horizontal="center" vertical="center" readingOrder="1"/>
    </xf>
    <xf numFmtId="3" fontId="13" fillId="3" borderId="10" xfId="0" applyNumberFormat="1" applyFont="1" applyFill="1" applyBorder="1" applyAlignment="1">
      <alignment horizontal="center" vertical="center" wrapText="1" readingOrder="1"/>
    </xf>
    <xf numFmtId="3" fontId="13" fillId="3" borderId="6" xfId="0" applyNumberFormat="1" applyFont="1" applyFill="1" applyBorder="1" applyAlignment="1">
      <alignment horizontal="center" vertical="center" wrapText="1" readingOrder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3" fontId="14" fillId="5" borderId="9" xfId="0" applyNumberFormat="1" applyFont="1" applyFill="1" applyBorder="1" applyAlignment="1">
      <alignment horizontal="center" vertical="center" readingOrder="1"/>
    </xf>
    <xf numFmtId="0" fontId="11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right" vertical="center" wrapText="1"/>
    </xf>
    <xf numFmtId="3" fontId="83" fillId="5" borderId="1" xfId="0" applyNumberFormat="1" applyFont="1" applyFill="1" applyBorder="1" applyAlignment="1">
      <alignment horizontal="center" vertical="center" readingOrder="1"/>
    </xf>
    <xf numFmtId="0" fontId="83" fillId="5" borderId="6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right"/>
    </xf>
    <xf numFmtId="0" fontId="39" fillId="3" borderId="1" xfId="0" applyFont="1" applyFill="1" applyBorder="1" applyAlignment="1">
      <alignment horizontal="right" vertical="center" wrapText="1"/>
    </xf>
    <xf numFmtId="0" fontId="39" fillId="4" borderId="1" xfId="0" applyFont="1" applyFill="1" applyBorder="1" applyAlignment="1">
      <alignment horizontal="right" vertical="center" wrapText="1"/>
    </xf>
    <xf numFmtId="0" fontId="41" fillId="4" borderId="1" xfId="6" applyFont="1" applyFill="1" applyBorder="1" applyAlignment="1">
      <alignment horizontal="center" vertical="center" wrapText="1"/>
    </xf>
    <xf numFmtId="3" fontId="11" fillId="3" borderId="1" xfId="6" applyNumberFormat="1" applyFont="1" applyFill="1" applyBorder="1" applyAlignment="1">
      <alignment horizontal="center" vertical="center" wrapText="1"/>
    </xf>
    <xf numFmtId="3" fontId="11" fillId="4" borderId="1" xfId="6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3" fontId="55" fillId="5" borderId="1" xfId="0" applyNumberFormat="1" applyFont="1" applyFill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center" vertical="center" readingOrder="2"/>
    </xf>
    <xf numFmtId="0" fontId="41" fillId="4" borderId="0" xfId="0" applyFont="1" applyFill="1" applyAlignment="1">
      <alignment horizontal="center" vertical="center" readingOrder="2"/>
    </xf>
    <xf numFmtId="164" fontId="12" fillId="3" borderId="1" xfId="0" applyNumberFormat="1" applyFont="1" applyFill="1" applyBorder="1" applyAlignment="1">
      <alignment horizontal="center" vertical="center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164" fontId="12" fillId="4" borderId="1" xfId="0" applyNumberFormat="1" applyFont="1" applyFill="1" applyBorder="1" applyAlignment="1">
      <alignment horizontal="center" vertical="center" readingOrder="1"/>
    </xf>
    <xf numFmtId="164" fontId="12" fillId="4" borderId="1" xfId="0" applyNumberFormat="1" applyFont="1" applyFill="1" applyBorder="1" applyAlignment="1">
      <alignment horizontal="center" vertical="center" wrapText="1" readingOrder="1"/>
    </xf>
    <xf numFmtId="164" fontId="17" fillId="5" borderId="1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center" vertical="center" readingOrder="1"/>
    </xf>
    <xf numFmtId="164" fontId="15" fillId="4" borderId="1" xfId="0" applyNumberFormat="1" applyFont="1" applyFill="1" applyBorder="1" applyAlignment="1">
      <alignment horizontal="center" vertical="center" readingOrder="1"/>
    </xf>
    <xf numFmtId="164" fontId="12" fillId="3" borderId="6" xfId="0" applyNumberFormat="1" applyFont="1" applyFill="1" applyBorder="1" applyAlignment="1">
      <alignment horizontal="center" vertical="center" wrapText="1" readingOrder="1"/>
    </xf>
    <xf numFmtId="0" fontId="14" fillId="5" borderId="6" xfId="0" applyFont="1" applyFill="1" applyBorder="1" applyAlignment="1">
      <alignment horizontal="center" vertical="center" wrapText="1" readingOrder="1"/>
    </xf>
    <xf numFmtId="0" fontId="41" fillId="3" borderId="0" xfId="0" applyFont="1" applyFill="1" applyAlignment="1">
      <alignment horizontal="center" vertical="center" readingOrder="1"/>
    </xf>
    <xf numFmtId="0" fontId="41" fillId="3" borderId="1" xfId="0" applyFont="1" applyFill="1" applyBorder="1" applyAlignment="1">
      <alignment horizontal="center" vertical="center" wrapText="1" readingOrder="1"/>
    </xf>
    <xf numFmtId="0" fontId="41" fillId="3" borderId="0" xfId="0" applyFon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5" borderId="6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right" vertical="center" wrapText="1" readingOrder="1"/>
    </xf>
    <xf numFmtId="0" fontId="42" fillId="4" borderId="1" xfId="0" applyFont="1" applyFill="1" applyBorder="1" applyAlignment="1">
      <alignment horizontal="right" vertical="center" wrapText="1" readingOrder="1"/>
    </xf>
    <xf numFmtId="0" fontId="42" fillId="3" borderId="6" xfId="0" applyFont="1" applyFill="1" applyBorder="1" applyAlignment="1">
      <alignment horizontal="left" vertical="center" readingOrder="1"/>
    </xf>
    <xf numFmtId="0" fontId="42" fillId="4" borderId="6" xfId="0" applyFont="1" applyFill="1" applyBorder="1" applyAlignment="1">
      <alignment horizontal="left" vertical="center" wrapText="1" readingOrder="1"/>
    </xf>
    <xf numFmtId="0" fontId="42" fillId="3" borderId="6" xfId="0" applyFont="1" applyFill="1" applyBorder="1" applyAlignment="1">
      <alignment horizontal="left" vertical="center" wrapText="1" readingOrder="1"/>
    </xf>
    <xf numFmtId="0" fontId="42" fillId="4" borderId="6" xfId="0" applyFont="1" applyFill="1" applyBorder="1" applyAlignment="1">
      <alignment horizontal="left" vertical="center" readingOrder="1"/>
    </xf>
    <xf numFmtId="0" fontId="42" fillId="3" borderId="1" xfId="0" applyFont="1" applyFill="1" applyBorder="1" applyAlignment="1">
      <alignment horizontal="center" vertical="center" wrapText="1" readingOrder="1"/>
    </xf>
    <xf numFmtId="0" fontId="42" fillId="4" borderId="1" xfId="0" applyFont="1" applyFill="1" applyBorder="1" applyAlignment="1">
      <alignment horizontal="center" vertical="center" wrapText="1" readingOrder="1"/>
    </xf>
    <xf numFmtId="0" fontId="14" fillId="5" borderId="17" xfId="0" applyFont="1" applyFill="1" applyBorder="1" applyAlignment="1">
      <alignment horizontal="center" vertical="center" wrapText="1" readingOrder="1"/>
    </xf>
    <xf numFmtId="3" fontId="16" fillId="5" borderId="17" xfId="0" applyNumberFormat="1" applyFont="1" applyFill="1" applyBorder="1" applyAlignment="1">
      <alignment horizontal="center" vertical="center" readingOrder="1"/>
    </xf>
    <xf numFmtId="3" fontId="13" fillId="3" borderId="17" xfId="0" applyNumberFormat="1" applyFont="1" applyFill="1" applyBorder="1" applyAlignment="1">
      <alignment horizontal="center" vertical="center" readingOrder="1"/>
    </xf>
    <xf numFmtId="3" fontId="13" fillId="4" borderId="17" xfId="0" applyNumberFormat="1" applyFont="1" applyFill="1" applyBorder="1" applyAlignment="1">
      <alignment horizontal="center" vertical="center" readingOrder="1"/>
    </xf>
    <xf numFmtId="0" fontId="14" fillId="7" borderId="6" xfId="0" applyFont="1" applyFill="1" applyBorder="1" applyAlignment="1">
      <alignment horizontal="center" vertical="center" wrapText="1" readingOrder="2"/>
    </xf>
    <xf numFmtId="0" fontId="1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 readingOrder="2"/>
    </xf>
    <xf numFmtId="0" fontId="14" fillId="7" borderId="1" xfId="0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readingOrder="1"/>
    </xf>
    <xf numFmtId="0" fontId="14" fillId="7" borderId="1" xfId="0" applyFont="1" applyFill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0" fontId="15" fillId="3" borderId="1" xfId="0" applyFont="1" applyFill="1" applyBorder="1" applyAlignment="1">
      <alignment horizontal="center" vertical="center" wrapText="1" readingOrder="1"/>
    </xf>
    <xf numFmtId="3" fontId="15" fillId="4" borderId="1" xfId="0" applyNumberFormat="1" applyFont="1" applyFill="1" applyBorder="1" applyAlignment="1">
      <alignment horizontal="center" vertical="center" readingOrder="1"/>
    </xf>
    <xf numFmtId="3" fontId="12" fillId="3" borderId="1" xfId="0" applyNumberFormat="1" applyFont="1" applyFill="1" applyBorder="1" applyAlignment="1">
      <alignment horizontal="center" vertical="center" readingOrder="1"/>
    </xf>
    <xf numFmtId="168" fontId="12" fillId="4" borderId="1" xfId="0" applyNumberFormat="1" applyFont="1" applyFill="1" applyBorder="1" applyAlignment="1">
      <alignment horizontal="center" vertical="center" readingOrder="1"/>
    </xf>
    <xf numFmtId="0" fontId="41" fillId="7" borderId="1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 readingOrder="1"/>
    </xf>
    <xf numFmtId="164" fontId="13" fillId="3" borderId="6" xfId="0" applyNumberFormat="1" applyFont="1" applyFill="1" applyBorder="1" applyAlignment="1">
      <alignment horizontal="center" vertical="center" wrapText="1" readingOrder="1"/>
    </xf>
    <xf numFmtId="164" fontId="13" fillId="4" borderId="1" xfId="0" applyNumberFormat="1" applyFont="1" applyFill="1" applyBorder="1" applyAlignment="1">
      <alignment horizontal="center" vertical="center" wrapText="1" readingOrder="1"/>
    </xf>
    <xf numFmtId="164" fontId="13" fillId="4" borderId="6" xfId="0" applyNumberFormat="1" applyFont="1" applyFill="1" applyBorder="1" applyAlignment="1">
      <alignment horizontal="center" vertical="center" wrapText="1" readingOrder="1"/>
    </xf>
    <xf numFmtId="164" fontId="16" fillId="7" borderId="1" xfId="0" applyNumberFormat="1" applyFont="1" applyFill="1" applyBorder="1" applyAlignment="1">
      <alignment horizontal="center" vertical="center" wrapText="1" readingOrder="1"/>
    </xf>
    <xf numFmtId="164" fontId="16" fillId="7" borderId="6" xfId="0" applyNumberFormat="1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4" fontId="42" fillId="4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/>
    </xf>
    <xf numFmtId="164" fontId="13" fillId="3" borderId="23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164" fontId="13" fillId="4" borderId="23" xfId="0" applyNumberFormat="1" applyFont="1" applyFill="1" applyBorder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0" fontId="41" fillId="3" borderId="1" xfId="0" applyFont="1" applyFill="1" applyBorder="1" applyAlignment="1">
      <alignment horizontal="right" vertical="center" wrapText="1" indent="1"/>
    </xf>
    <xf numFmtId="0" fontId="41" fillId="4" borderId="1" xfId="0" applyFont="1" applyFill="1" applyBorder="1" applyAlignment="1">
      <alignment horizontal="right" vertical="center" wrapText="1" inden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/>
    </xf>
    <xf numFmtId="164" fontId="13" fillId="3" borderId="17" xfId="0" applyNumberFormat="1" applyFont="1" applyFill="1" applyBorder="1" applyAlignment="1">
      <alignment horizontal="center" vertical="center"/>
    </xf>
    <xf numFmtId="164" fontId="13" fillId="4" borderId="17" xfId="0" applyNumberFormat="1" applyFont="1" applyFill="1" applyBorder="1" applyAlignment="1">
      <alignment horizontal="center" vertical="center"/>
    </xf>
    <xf numFmtId="164" fontId="16" fillId="7" borderId="17" xfId="0" applyNumberFormat="1" applyFont="1" applyFill="1" applyBorder="1" applyAlignment="1">
      <alignment horizontal="center" vertical="center"/>
    </xf>
    <xf numFmtId="3" fontId="41" fillId="3" borderId="10" xfId="5" applyNumberFormat="1" applyFont="1" applyFill="1" applyBorder="1" applyAlignment="1">
      <alignment horizontal="center" vertical="center" readingOrder="1"/>
    </xf>
    <xf numFmtId="3" fontId="15" fillId="4" borderId="16" xfId="0" applyNumberFormat="1" applyFont="1" applyFill="1" applyBorder="1" applyAlignment="1">
      <alignment horizontal="center" vertical="center" wrapText="1"/>
    </xf>
    <xf numFmtId="3" fontId="17" fillId="2" borderId="16" xfId="0" applyNumberFormat="1" applyFont="1" applyFill="1" applyBorder="1" applyAlignment="1">
      <alignment horizontal="center" vertical="center" wrapText="1" readingOrder="1"/>
    </xf>
    <xf numFmtId="0" fontId="15" fillId="3" borderId="4" xfId="0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 wrapText="1" readingOrder="1"/>
    </xf>
    <xf numFmtId="0" fontId="14" fillId="2" borderId="24" xfId="0" applyFont="1" applyFill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wrapText="1" readingOrder="1"/>
    </xf>
    <xf numFmtId="3" fontId="16" fillId="2" borderId="1" xfId="0" applyNumberFormat="1" applyFont="1" applyFill="1" applyBorder="1" applyAlignment="1">
      <alignment horizontal="center" vertical="center" readingOrder="1"/>
    </xf>
    <xf numFmtId="168" fontId="13" fillId="3" borderId="9" xfId="0" applyNumberFormat="1" applyFont="1" applyFill="1" applyBorder="1" applyAlignment="1">
      <alignment horizontal="center" vertical="center" readingOrder="1"/>
    </xf>
    <xf numFmtId="0" fontId="41" fillId="3" borderId="6" xfId="0" applyFont="1" applyFill="1" applyBorder="1" applyAlignment="1">
      <alignment horizontal="left" vertical="center" readingOrder="2"/>
    </xf>
    <xf numFmtId="0" fontId="41" fillId="4" borderId="0" xfId="0" applyFont="1" applyFill="1" applyBorder="1" applyAlignment="1">
      <alignment horizontal="left" vertical="center" readingOrder="2"/>
    </xf>
    <xf numFmtId="0" fontId="41" fillId="4" borderId="6" xfId="0" applyFont="1" applyFill="1" applyBorder="1" applyAlignment="1">
      <alignment horizontal="left" vertical="center" readingOrder="2"/>
    </xf>
    <xf numFmtId="0" fontId="41" fillId="3" borderId="0" xfId="0" applyFont="1" applyFill="1" applyBorder="1" applyAlignment="1">
      <alignment horizontal="left" vertical="center" readingOrder="2"/>
    </xf>
    <xf numFmtId="168" fontId="12" fillId="4" borderId="14" xfId="0" applyNumberFormat="1" applyFont="1" applyFill="1" applyBorder="1" applyAlignment="1">
      <alignment horizontal="center" vertical="center" readingOrder="1"/>
    </xf>
    <xf numFmtId="0" fontId="86" fillId="2" borderId="0" xfId="0" applyFont="1" applyFill="1" applyAlignment="1">
      <alignment horizontal="center" vertical="center" wrapText="1" readingOrder="2"/>
    </xf>
    <xf numFmtId="0" fontId="86" fillId="2" borderId="1" xfId="0" applyFont="1" applyFill="1" applyBorder="1" applyAlignment="1">
      <alignment horizontal="center" vertical="center" wrapText="1" readingOrder="2"/>
    </xf>
    <xf numFmtId="0" fontId="86" fillId="2" borderId="1" xfId="0" applyFont="1" applyFill="1" applyBorder="1" applyAlignment="1">
      <alignment horizontal="center" vertical="center" readingOrder="2"/>
    </xf>
    <xf numFmtId="0" fontId="42" fillId="4" borderId="9" xfId="0" applyFont="1" applyFill="1" applyBorder="1" applyAlignment="1">
      <alignment horizontal="center" vertical="center" wrapText="1" readingOrder="2"/>
    </xf>
    <xf numFmtId="0" fontId="42" fillId="3" borderId="9" xfId="0" applyFont="1" applyFill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wrapText="1" readingOrder="2"/>
    </xf>
    <xf numFmtId="164" fontId="43" fillId="4" borderId="1" xfId="0" applyNumberFormat="1" applyFont="1" applyFill="1" applyBorder="1" applyAlignment="1">
      <alignment horizontal="center" vertical="center" wrapText="1"/>
    </xf>
    <xf numFmtId="164" fontId="43" fillId="3" borderId="1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 readingOrder="1"/>
    </xf>
    <xf numFmtId="164" fontId="12" fillId="3" borderId="9" xfId="0" applyNumberFormat="1" applyFont="1" applyFill="1" applyBorder="1" applyAlignment="1">
      <alignment horizontal="center" vertical="center" readingOrder="1"/>
    </xf>
    <xf numFmtId="164" fontId="12" fillId="4" borderId="9" xfId="0" applyNumberFormat="1" applyFont="1" applyFill="1" applyBorder="1" applyAlignment="1">
      <alignment horizontal="center" vertical="center" wrapText="1" readingOrder="1"/>
    </xf>
    <xf numFmtId="164" fontId="12" fillId="3" borderId="9" xfId="0" applyNumberFormat="1" applyFont="1" applyFill="1" applyBorder="1" applyAlignment="1">
      <alignment horizontal="center" vertical="center" wrapText="1" readingOrder="1"/>
    </xf>
    <xf numFmtId="164" fontId="12" fillId="4" borderId="9" xfId="0" applyNumberFormat="1" applyFont="1" applyFill="1" applyBorder="1" applyAlignment="1">
      <alignment horizontal="center" vertical="center" readingOrder="1"/>
    </xf>
    <xf numFmtId="1" fontId="14" fillId="2" borderId="9" xfId="0" applyNumberFormat="1" applyFont="1" applyFill="1" applyBorder="1" applyAlignment="1">
      <alignment horizontal="center" vertical="center" readingOrder="1"/>
    </xf>
    <xf numFmtId="0" fontId="42" fillId="4" borderId="9" xfId="0" applyFont="1" applyFill="1" applyBorder="1" applyAlignment="1">
      <alignment horizontal="center" vertical="center" readingOrder="1"/>
    </xf>
    <xf numFmtId="0" fontId="14" fillId="2" borderId="17" xfId="0" applyFont="1" applyFill="1" applyBorder="1" applyAlignment="1">
      <alignment horizontal="center" vertical="center" wrapText="1" readingOrder="1"/>
    </xf>
    <xf numFmtId="0" fontId="14" fillId="2" borderId="17" xfId="0" applyFont="1" applyFill="1" applyBorder="1" applyAlignment="1">
      <alignment horizontal="center" vertical="center" readingOrder="1"/>
    </xf>
    <xf numFmtId="0" fontId="42" fillId="3" borderId="9" xfId="0" applyFont="1" applyFill="1" applyBorder="1" applyAlignment="1">
      <alignment horizontal="center" vertical="center" wrapText="1" readingOrder="1"/>
    </xf>
    <xf numFmtId="0" fontId="42" fillId="3" borderId="9" xfId="0" applyFont="1" applyFill="1" applyBorder="1" applyAlignment="1">
      <alignment horizontal="center" vertical="center" readingOrder="1"/>
    </xf>
    <xf numFmtId="0" fontId="41" fillId="3" borderId="1" xfId="0" applyFont="1" applyFill="1" applyBorder="1" applyAlignment="1">
      <alignment horizontal="right" vertical="center" wrapText="1" indent="2" readingOrder="2"/>
    </xf>
    <xf numFmtId="0" fontId="41" fillId="4" borderId="1" xfId="0" applyFont="1" applyFill="1" applyBorder="1" applyAlignment="1">
      <alignment horizontal="right" vertical="center" wrapText="1" indent="2" readingOrder="2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readingOrder="2"/>
    </xf>
    <xf numFmtId="0" fontId="14" fillId="2" borderId="6" xfId="0" applyFont="1" applyFill="1" applyBorder="1" applyAlignment="1">
      <alignment horizontal="center" vertical="center" readingOrder="2"/>
    </xf>
    <xf numFmtId="0" fontId="42" fillId="4" borderId="1" xfId="0" applyFont="1" applyFill="1" applyBorder="1" applyAlignment="1">
      <alignment horizontal="right" vertical="center" wrapText="1" indent="2" readingOrder="1"/>
    </xf>
    <xf numFmtId="0" fontId="42" fillId="4" borderId="1" xfId="0" applyFont="1" applyFill="1" applyBorder="1" applyAlignment="1">
      <alignment horizontal="left" vertical="center" wrapText="1" indent="1" readingOrder="1"/>
    </xf>
    <xf numFmtId="0" fontId="42" fillId="3" borderId="1" xfId="0" applyFont="1" applyFill="1" applyBorder="1" applyAlignment="1">
      <alignment horizontal="right" vertical="center" wrapText="1" indent="2" readingOrder="1"/>
    </xf>
    <xf numFmtId="0" fontId="42" fillId="3" borderId="1" xfId="0" applyFont="1" applyFill="1" applyBorder="1" applyAlignment="1">
      <alignment horizontal="left" vertical="center" wrapText="1" indent="1" readingOrder="1"/>
    </xf>
    <xf numFmtId="0" fontId="41" fillId="3" borderId="9" xfId="0" applyFont="1" applyFill="1" applyBorder="1" applyAlignment="1">
      <alignment horizontal="center" vertical="center" wrapText="1" readingOrder="1"/>
    </xf>
    <xf numFmtId="49" fontId="15" fillId="4" borderId="9" xfId="0" applyNumberFormat="1" applyFont="1" applyFill="1" applyBorder="1" applyAlignment="1">
      <alignment horizontal="center" vertical="center" wrapText="1" readingOrder="1"/>
    </xf>
    <xf numFmtId="49" fontId="15" fillId="3" borderId="9" xfId="0" applyNumberFormat="1" applyFont="1" applyFill="1" applyBorder="1" applyAlignment="1">
      <alignment horizontal="center" vertical="center" wrapText="1" readingOrder="1"/>
    </xf>
    <xf numFmtId="49" fontId="15" fillId="3" borderId="9" xfId="0" applyNumberFormat="1" applyFont="1" applyFill="1" applyBorder="1" applyAlignment="1">
      <alignment horizontal="center" vertical="center" wrapText="1" readingOrder="2"/>
    </xf>
    <xf numFmtId="0" fontId="16" fillId="2" borderId="9" xfId="0" applyFont="1" applyFill="1" applyBorder="1" applyAlignment="1">
      <alignment horizontal="center" vertical="center" wrapText="1" readingOrder="1"/>
    </xf>
    <xf numFmtId="164" fontId="13" fillId="3" borderId="4" xfId="0" applyNumberFormat="1" applyFont="1" applyFill="1" applyBorder="1" applyAlignment="1">
      <alignment horizontal="center" vertical="center" readingOrder="1"/>
    </xf>
    <xf numFmtId="164" fontId="13" fillId="3" borderId="0" xfId="0" applyNumberFormat="1" applyFont="1" applyFill="1" applyAlignment="1">
      <alignment horizontal="center" vertical="center" readingOrder="1"/>
    </xf>
    <xf numFmtId="164" fontId="13" fillId="4" borderId="4" xfId="0" applyNumberFormat="1" applyFont="1" applyFill="1" applyBorder="1" applyAlignment="1">
      <alignment horizontal="center" vertical="center" readingOrder="1"/>
    </xf>
    <xf numFmtId="164" fontId="13" fillId="4" borderId="0" xfId="0" applyNumberFormat="1" applyFont="1" applyFill="1" applyAlignment="1">
      <alignment horizontal="center" vertical="center" readingOrder="1"/>
    </xf>
    <xf numFmtId="0" fontId="15" fillId="3" borderId="0" xfId="0" applyFont="1" applyFill="1" applyAlignment="1">
      <alignment horizontal="center" vertical="center" wrapText="1" readingOrder="1"/>
    </xf>
    <xf numFmtId="0" fontId="15" fillId="4" borderId="0" xfId="0" applyFont="1" applyFill="1" applyAlignment="1">
      <alignment horizontal="center" vertical="center" wrapText="1" readingOrder="1"/>
    </xf>
    <xf numFmtId="0" fontId="15" fillId="4" borderId="1" xfId="0" applyFont="1" applyFill="1" applyBorder="1" applyAlignment="1">
      <alignment horizontal="center" vertical="center" wrapText="1" readingOrder="1"/>
    </xf>
    <xf numFmtId="1" fontId="16" fillId="2" borderId="9" xfId="0" applyNumberFormat="1" applyFont="1" applyFill="1" applyBorder="1" applyAlignment="1">
      <alignment horizontal="center" vertical="center" readingOrder="1"/>
    </xf>
    <xf numFmtId="1" fontId="16" fillId="2" borderId="1" xfId="0" applyNumberFormat="1" applyFont="1" applyFill="1" applyBorder="1" applyAlignment="1">
      <alignment horizontal="center" vertical="center" readingOrder="1"/>
    </xf>
    <xf numFmtId="0" fontId="15" fillId="3" borderId="0" xfId="0" applyFont="1" applyFill="1" applyAlignment="1">
      <alignment horizontal="center" vertical="center" wrapText="1" readingOrder="2"/>
    </xf>
    <xf numFmtId="0" fontId="15" fillId="4" borderId="0" xfId="0" applyFont="1" applyFill="1" applyAlignment="1">
      <alignment horizontal="center" vertical="center" wrapText="1" readingOrder="2"/>
    </xf>
    <xf numFmtId="0" fontId="42" fillId="3" borderId="0" xfId="0" applyFont="1" applyFill="1" applyAlignment="1">
      <alignment horizontal="right" vertical="center" wrapText="1" readingOrder="1"/>
    </xf>
    <xf numFmtId="0" fontId="42" fillId="3" borderId="1" xfId="0" applyFont="1" applyFill="1" applyBorder="1" applyAlignment="1">
      <alignment horizontal="left" vertical="center" wrapText="1" readingOrder="1"/>
    </xf>
    <xf numFmtId="0" fontId="42" fillId="4" borderId="0" xfId="0" applyFont="1" applyFill="1" applyAlignment="1">
      <alignment horizontal="right" vertical="center" wrapText="1" readingOrder="1"/>
    </xf>
    <xf numFmtId="0" fontId="42" fillId="4" borderId="1" xfId="0" applyFont="1" applyFill="1" applyBorder="1" applyAlignment="1">
      <alignment horizontal="left" vertical="center" wrapText="1" readingOrder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 readingOrder="1"/>
    </xf>
    <xf numFmtId="164" fontId="16" fillId="2" borderId="6" xfId="0" applyNumberFormat="1" applyFont="1" applyFill="1" applyBorder="1" applyAlignment="1">
      <alignment horizontal="center" vertical="center" wrapText="1" readingOrder="1"/>
    </xf>
    <xf numFmtId="164" fontId="12" fillId="4" borderId="6" xfId="0" applyNumberFormat="1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readingOrder="2"/>
    </xf>
    <xf numFmtId="0" fontId="14" fillId="2" borderId="6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readingOrder="1"/>
    </xf>
    <xf numFmtId="164" fontId="16" fillId="2" borderId="6" xfId="0" applyNumberFormat="1" applyFont="1" applyFill="1" applyBorder="1" applyAlignment="1">
      <alignment horizontal="center" vertical="center" readingOrder="1"/>
    </xf>
    <xf numFmtId="0" fontId="14" fillId="2" borderId="9" xfId="0" applyFont="1" applyFill="1" applyBorder="1" applyAlignment="1">
      <alignment horizontal="left" vertical="center" readingOrder="2"/>
    </xf>
    <xf numFmtId="0" fontId="41" fillId="4" borderId="9" xfId="0" applyFont="1" applyFill="1" applyBorder="1" applyAlignment="1">
      <alignment horizontal="left" vertical="center" readingOrder="2"/>
    </xf>
    <xf numFmtId="0" fontId="42" fillId="3" borderId="1" xfId="0" applyFont="1" applyFill="1" applyBorder="1" applyAlignment="1">
      <alignment horizontal="right" vertical="center" wrapText="1" readingOrder="2"/>
    </xf>
    <xf numFmtId="0" fontId="42" fillId="4" borderId="1" xfId="0" applyFont="1" applyFill="1" applyBorder="1" applyAlignment="1">
      <alignment horizontal="right" vertical="center" wrapText="1" readingOrder="2"/>
    </xf>
    <xf numFmtId="0" fontId="42" fillId="3" borderId="1" xfId="0" applyFont="1" applyFill="1" applyBorder="1" applyAlignment="1">
      <alignment horizontal="left" vertical="center" wrapText="1" readingOrder="2"/>
    </xf>
    <xf numFmtId="0" fontId="16" fillId="2" borderId="1" xfId="0" applyFont="1" applyFill="1" applyBorder="1" applyAlignment="1">
      <alignment horizontal="left" vertical="center" wrapText="1" readingOrder="2"/>
    </xf>
    <xf numFmtId="164" fontId="41" fillId="3" borderId="1" xfId="0" applyNumberFormat="1" applyFont="1" applyFill="1" applyBorder="1" applyAlignment="1">
      <alignment horizontal="center" vertical="center" wrapText="1"/>
    </xf>
    <xf numFmtId="164" fontId="41" fillId="4" borderId="1" xfId="0" applyNumberFormat="1" applyFont="1" applyFill="1" applyBorder="1" applyAlignment="1">
      <alignment horizontal="center" vertical="center" wrapText="1"/>
    </xf>
    <xf numFmtId="168" fontId="13" fillId="3" borderId="1" xfId="0" applyNumberFormat="1" applyFont="1" applyFill="1" applyBorder="1" applyAlignment="1">
      <alignment horizontal="center" vertical="center"/>
    </xf>
    <xf numFmtId="168" fontId="13" fillId="4" borderId="1" xfId="0" applyNumberFormat="1" applyFont="1" applyFill="1" applyBorder="1" applyAlignment="1">
      <alignment horizontal="center" vertical="center"/>
    </xf>
    <xf numFmtId="168" fontId="13" fillId="3" borderId="9" xfId="0" applyNumberFormat="1" applyFont="1" applyFill="1" applyBorder="1" applyAlignment="1">
      <alignment horizontal="center" vertical="center"/>
    </xf>
    <xf numFmtId="168" fontId="42" fillId="3" borderId="1" xfId="0" applyNumberFormat="1" applyFont="1" applyFill="1" applyBorder="1" applyAlignment="1">
      <alignment horizontal="right" vertical="center"/>
    </xf>
    <xf numFmtId="168" fontId="42" fillId="4" borderId="1" xfId="0" applyNumberFormat="1" applyFont="1" applyFill="1" applyBorder="1" applyAlignment="1">
      <alignment horizontal="right" vertical="center"/>
    </xf>
    <xf numFmtId="168" fontId="42" fillId="3" borderId="1" xfId="0" applyNumberFormat="1" applyFont="1" applyFill="1" applyBorder="1" applyAlignment="1">
      <alignment horizontal="left" vertical="center"/>
    </xf>
    <xf numFmtId="168" fontId="42" fillId="4" borderId="1" xfId="0" applyNumberFormat="1" applyFont="1" applyFill="1" applyBorder="1" applyAlignment="1">
      <alignment horizontal="left" vertical="center"/>
    </xf>
    <xf numFmtId="168" fontId="13" fillId="3" borderId="0" xfId="0" applyNumberFormat="1" applyFont="1" applyFill="1" applyBorder="1" applyAlignment="1">
      <alignment horizontal="center" vertical="center"/>
    </xf>
    <xf numFmtId="0" fontId="14" fillId="7" borderId="59" xfId="0" applyFont="1" applyFill="1" applyBorder="1" applyAlignment="1">
      <alignment horizontal="center" vertical="center" wrapText="1"/>
    </xf>
    <xf numFmtId="0" fontId="41" fillId="7" borderId="59" xfId="0" applyFont="1" applyFill="1" applyBorder="1" applyAlignment="1">
      <alignment vertical="center" wrapText="1"/>
    </xf>
    <xf numFmtId="168" fontId="42" fillId="3" borderId="14" xfId="0" applyNumberFormat="1" applyFont="1" applyFill="1" applyBorder="1" applyAlignment="1">
      <alignment horizontal="right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6" fillId="7" borderId="62" xfId="0" applyFont="1" applyFill="1" applyBorder="1" applyAlignment="1">
      <alignment horizontal="center" vertical="center" wrapText="1"/>
    </xf>
    <xf numFmtId="3" fontId="16" fillId="7" borderId="63" xfId="0" applyNumberFormat="1" applyFont="1" applyFill="1" applyBorder="1" applyAlignment="1">
      <alignment horizontal="center" vertical="center"/>
    </xf>
    <xf numFmtId="3" fontId="16" fillId="7" borderId="64" xfId="0" applyNumberFormat="1" applyFont="1" applyFill="1" applyBorder="1" applyAlignment="1">
      <alignment horizontal="center" vertical="center"/>
    </xf>
    <xf numFmtId="168" fontId="13" fillId="4" borderId="0" xfId="0" applyNumberFormat="1" applyFont="1" applyFill="1" applyBorder="1" applyAlignment="1">
      <alignment horizontal="center" vertical="center"/>
    </xf>
    <xf numFmtId="168" fontId="13" fillId="3" borderId="14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0" fontId="45" fillId="0" borderId="16" xfId="0" applyFont="1" applyBorder="1" applyAlignment="1">
      <alignment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 vertical="center" readingOrder="2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2" fillId="3" borderId="0" xfId="0" applyNumberFormat="1" applyFont="1" applyFill="1" applyBorder="1" applyAlignment="1">
      <alignment horizontal="center" vertical="center" wrapText="1" readingOrder="1"/>
    </xf>
    <xf numFmtId="0" fontId="47" fillId="0" borderId="0" xfId="0" applyFont="1" applyBorder="1"/>
    <xf numFmtId="168" fontId="12" fillId="3" borderId="14" xfId="0" applyNumberFormat="1" applyFont="1" applyFill="1" applyBorder="1" applyAlignment="1">
      <alignment horizontal="center" vertical="center" readingOrder="1"/>
    </xf>
    <xf numFmtId="0" fontId="14" fillId="2" borderId="6" xfId="0" applyFont="1" applyFill="1" applyBorder="1" applyAlignment="1">
      <alignment horizontal="left" vertical="center" readingOrder="2"/>
    </xf>
    <xf numFmtId="0" fontId="33" fillId="0" borderId="0" xfId="0" applyFont="1" applyBorder="1" applyAlignment="1">
      <alignment vertical="center" readingOrder="2"/>
    </xf>
    <xf numFmtId="1" fontId="16" fillId="2" borderId="4" xfId="0" applyNumberFormat="1" applyFont="1" applyFill="1" applyBorder="1" applyAlignment="1">
      <alignment horizontal="center" vertical="center" readingOrder="1"/>
    </xf>
    <xf numFmtId="0" fontId="19" fillId="0" borderId="0" xfId="0" applyFont="1" applyAlignment="1">
      <alignment horizontal="right" vertical="center" readingOrder="2"/>
    </xf>
    <xf numFmtId="0" fontId="6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9" fillId="8" borderId="0" xfId="0" applyFont="1" applyFill="1" applyAlignment="1">
      <alignment horizontal="center" vertical="center"/>
    </xf>
    <xf numFmtId="0" fontId="69" fillId="0" borderId="0" xfId="0" applyFont="1" applyAlignment="1">
      <alignment horizontal="right" vertical="center" indent="2"/>
    </xf>
    <xf numFmtId="0" fontId="25" fillId="2" borderId="0" xfId="0" applyFont="1" applyFill="1" applyBorder="1" applyAlignment="1">
      <alignment horizontal="center" vertical="center" wrapText="1" readingOrder="2"/>
    </xf>
    <xf numFmtId="0" fontId="14" fillId="2" borderId="6" xfId="0" applyFont="1" applyFill="1" applyBorder="1" applyAlignment="1">
      <alignment horizontal="center" vertical="center" wrapText="1" readingOrder="1"/>
    </xf>
    <xf numFmtId="0" fontId="54" fillId="0" borderId="0" xfId="0" applyFont="1" applyAlignment="1">
      <alignment horizontal="right"/>
    </xf>
    <xf numFmtId="0" fontId="45" fillId="0" borderId="0" xfId="0" applyFont="1" applyAlignment="1">
      <alignment vertical="center"/>
    </xf>
    <xf numFmtId="168" fontId="41" fillId="3" borderId="10" xfId="5" applyNumberFormat="1" applyFont="1" applyFill="1" applyBorder="1" applyAlignment="1">
      <alignment horizontal="center" vertical="center" readingOrder="1"/>
    </xf>
    <xf numFmtId="168" fontId="15" fillId="4" borderId="16" xfId="0" applyNumberFormat="1" applyFont="1" applyFill="1" applyBorder="1" applyAlignment="1">
      <alignment horizontal="center" vertical="center" wrapText="1"/>
    </xf>
    <xf numFmtId="168" fontId="41" fillId="3" borderId="6" xfId="5" applyNumberFormat="1" applyFont="1" applyFill="1" applyBorder="1" applyAlignment="1">
      <alignment horizontal="center" vertical="center" readingOrder="1"/>
    </xf>
    <xf numFmtId="168" fontId="15" fillId="4" borderId="0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 readingOrder="1"/>
    </xf>
    <xf numFmtId="3" fontId="11" fillId="3" borderId="14" xfId="0" applyNumberFormat="1" applyFont="1" applyFill="1" applyBorder="1" applyAlignment="1">
      <alignment horizontal="center" vertical="center" wrapText="1"/>
    </xf>
    <xf numFmtId="3" fontId="11" fillId="4" borderId="16" xfId="0" applyNumberFormat="1" applyFont="1" applyFill="1" applyBorder="1" applyAlignment="1">
      <alignment horizontal="center" vertical="center" wrapText="1"/>
    </xf>
    <xf numFmtId="3" fontId="11" fillId="4" borderId="0" xfId="0" applyNumberFormat="1" applyFont="1" applyFill="1" applyBorder="1" applyAlignment="1">
      <alignment horizontal="center" vertical="center" wrapText="1"/>
    </xf>
    <xf numFmtId="3" fontId="11" fillId="3" borderId="16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indent="2" readingOrder="2"/>
    </xf>
    <xf numFmtId="0" fontId="88" fillId="2" borderId="67" xfId="0" applyFont="1" applyFill="1" applyBorder="1" applyAlignment="1">
      <alignment horizontal="center" vertical="center" wrapText="1" readingOrder="2"/>
    </xf>
    <xf numFmtId="0" fontId="88" fillId="2" borderId="27" xfId="0" applyFont="1" applyFill="1" applyBorder="1" applyAlignment="1">
      <alignment horizontal="center" vertical="center" wrapText="1" readingOrder="1"/>
    </xf>
    <xf numFmtId="0" fontId="88" fillId="2" borderId="27" xfId="0" applyFont="1" applyFill="1" applyBorder="1" applyAlignment="1">
      <alignment horizontal="center" vertical="center" wrapText="1" readingOrder="2"/>
    </xf>
    <xf numFmtId="0" fontId="88" fillId="2" borderId="23" xfId="0" applyFont="1" applyFill="1" applyBorder="1" applyAlignment="1">
      <alignment horizontal="center" vertical="center" wrapText="1" readingOrder="2"/>
    </xf>
    <xf numFmtId="0" fontId="88" fillId="2" borderId="66" xfId="0" applyFont="1" applyFill="1" applyBorder="1" applyAlignment="1">
      <alignment horizontal="center" vertical="center" wrapText="1" readingOrder="1"/>
    </xf>
    <xf numFmtId="0" fontId="88" fillId="2" borderId="66" xfId="0" applyFont="1" applyFill="1" applyBorder="1" applyAlignment="1">
      <alignment horizontal="center" vertical="center" wrapText="1" readingOrder="2"/>
    </xf>
    <xf numFmtId="0" fontId="92" fillId="3" borderId="1" xfId="0" applyFont="1" applyFill="1" applyBorder="1" applyAlignment="1">
      <alignment horizontal="right" vertical="center" wrapText="1" readingOrder="2"/>
    </xf>
    <xf numFmtId="0" fontId="92" fillId="4" borderId="1" xfId="0" applyFont="1" applyFill="1" applyBorder="1" applyAlignment="1">
      <alignment horizontal="right" vertical="center" wrapText="1" readingOrder="2"/>
    </xf>
    <xf numFmtId="0" fontId="92" fillId="4" borderId="0" xfId="0" applyFont="1" applyFill="1" applyAlignment="1">
      <alignment horizontal="right" vertical="center" wrapText="1" readingOrder="2"/>
    </xf>
    <xf numFmtId="0" fontId="92" fillId="3" borderId="0" xfId="0" applyFont="1" applyFill="1" applyAlignment="1">
      <alignment horizontal="right" vertical="center" wrapText="1" readingOrder="2"/>
    </xf>
    <xf numFmtId="0" fontId="92" fillId="3" borderId="1" xfId="0" applyFont="1" applyFill="1" applyBorder="1" applyAlignment="1">
      <alignment vertical="center" wrapText="1" readingOrder="2"/>
    </xf>
    <xf numFmtId="0" fontId="90" fillId="3" borderId="1" xfId="0" applyFont="1" applyFill="1" applyBorder="1" applyAlignment="1">
      <alignment horizontal="left" vertical="center" wrapText="1" readingOrder="1"/>
    </xf>
    <xf numFmtId="0" fontId="90" fillId="4" borderId="1" xfId="0" applyFont="1" applyFill="1" applyBorder="1" applyAlignment="1">
      <alignment horizontal="left" vertical="center" wrapText="1" readingOrder="1"/>
    </xf>
    <xf numFmtId="0" fontId="90" fillId="4" borderId="0" xfId="0" applyFont="1" applyFill="1" applyAlignment="1">
      <alignment horizontal="left" vertical="center" wrapText="1" readingOrder="1"/>
    </xf>
    <xf numFmtId="0" fontId="90" fillId="3" borderId="0" xfId="0" applyFont="1" applyFill="1" applyAlignment="1">
      <alignment horizontal="left" vertical="center" wrapText="1" readingOrder="1"/>
    </xf>
    <xf numFmtId="0" fontId="0" fillId="0" borderId="39" xfId="0" applyBorder="1"/>
    <xf numFmtId="0" fontId="24" fillId="0" borderId="0" xfId="0" applyFont="1" applyAlignment="1">
      <alignment horizontal="right" vertical="center" indent="2"/>
    </xf>
    <xf numFmtId="0" fontId="89" fillId="2" borderId="1" xfId="0" applyFont="1" applyFill="1" applyBorder="1" applyAlignment="1">
      <alignment horizontal="center" vertical="center" wrapText="1" readingOrder="2"/>
    </xf>
    <xf numFmtId="0" fontId="89" fillId="2" borderId="2" xfId="0" applyFont="1" applyFill="1" applyBorder="1" applyAlignment="1">
      <alignment horizontal="center" vertical="center" wrapText="1" readingOrder="2"/>
    </xf>
    <xf numFmtId="0" fontId="88" fillId="2" borderId="23" xfId="0" applyFont="1" applyFill="1" applyBorder="1" applyAlignment="1">
      <alignment horizontal="center" vertical="center" wrapText="1" readingOrder="2"/>
    </xf>
    <xf numFmtId="0" fontId="89" fillId="2" borderId="0" xfId="0" applyFont="1" applyFill="1" applyAlignment="1">
      <alignment horizontal="center" vertical="center" wrapText="1" readingOrder="1"/>
    </xf>
    <xf numFmtId="0" fontId="89" fillId="2" borderId="3" xfId="0" applyFont="1" applyFill="1" applyBorder="1" applyAlignment="1">
      <alignment horizontal="center" vertical="center" wrapText="1" readingOrder="1"/>
    </xf>
    <xf numFmtId="0" fontId="88" fillId="2" borderId="23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 readingOrder="2"/>
    </xf>
    <xf numFmtId="0" fontId="88" fillId="2" borderId="66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 vertical="center" readingOrder="2"/>
    </xf>
    <xf numFmtId="1" fontId="57" fillId="3" borderId="17" xfId="0" applyNumberFormat="1" applyFont="1" applyFill="1" applyBorder="1" applyAlignment="1">
      <alignment horizontal="center" vertical="center" wrapText="1" readingOrder="1"/>
    </xf>
    <xf numFmtId="1" fontId="57" fillId="3" borderId="0" xfId="0" applyNumberFormat="1" applyFont="1" applyFill="1" applyBorder="1" applyAlignment="1">
      <alignment horizontal="center" vertical="center" wrapText="1" readingOrder="1"/>
    </xf>
    <xf numFmtId="1" fontId="57" fillId="3" borderId="39" xfId="0" applyNumberFormat="1" applyFont="1" applyFill="1" applyBorder="1" applyAlignment="1">
      <alignment horizontal="center" vertical="center" wrapText="1" readingOrder="1"/>
    </xf>
    <xf numFmtId="1" fontId="57" fillId="3" borderId="4" xfId="0" applyNumberFormat="1" applyFont="1" applyFill="1" applyBorder="1" applyAlignment="1">
      <alignment horizontal="center" vertical="center" wrapText="1" readingOrder="1"/>
    </xf>
    <xf numFmtId="0" fontId="69" fillId="8" borderId="0" xfId="0" applyFont="1" applyFill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 readingOrder="2"/>
    </xf>
    <xf numFmtId="0" fontId="14" fillId="5" borderId="1" xfId="0" applyFont="1" applyFill="1" applyBorder="1" applyAlignment="1">
      <alignment horizontal="center" vertical="center" wrapText="1" readingOrder="2"/>
    </xf>
    <xf numFmtId="0" fontId="14" fillId="5" borderId="0" xfId="0" applyFont="1" applyFill="1" applyAlignment="1">
      <alignment horizontal="center" vertical="center" wrapText="1" readingOrder="2"/>
    </xf>
    <xf numFmtId="0" fontId="14" fillId="5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 readingOrder="2"/>
    </xf>
    <xf numFmtId="0" fontId="14" fillId="5" borderId="3" xfId="0" applyFont="1" applyFill="1" applyBorder="1" applyAlignment="1">
      <alignment horizontal="center" vertical="center" wrapText="1" readingOrder="2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readingOrder="2"/>
    </xf>
    <xf numFmtId="0" fontId="19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left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9" fillId="0" borderId="0" xfId="0" applyFont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/>
    </xf>
    <xf numFmtId="0" fontId="14" fillId="5" borderId="4" xfId="0" applyFont="1" applyFill="1" applyBorder="1" applyAlignment="1">
      <alignment horizontal="center" vertical="center" wrapText="1" readingOrder="2"/>
    </xf>
    <xf numFmtId="0" fontId="72" fillId="0" borderId="0" xfId="0" applyFont="1" applyAlignment="1">
      <alignment horizontal="center" vertical="center" readingOrder="2"/>
    </xf>
    <xf numFmtId="0" fontId="72" fillId="0" borderId="0" xfId="0" applyFont="1" applyAlignment="1">
      <alignment horizontal="center" vertical="center" readingOrder="1"/>
    </xf>
    <xf numFmtId="0" fontId="14" fillId="5" borderId="5" xfId="0" applyFont="1" applyFill="1" applyBorder="1" applyAlignment="1">
      <alignment horizontal="center" vertical="center" wrapText="1" readingOrder="2"/>
    </xf>
    <xf numFmtId="0" fontId="14" fillId="5" borderId="12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6" fillId="0" borderId="0" xfId="2"/>
    <xf numFmtId="0" fontId="75" fillId="0" borderId="0" xfId="0" applyFont="1" applyAlignment="1">
      <alignment horizontal="center" vertical="center" readingOrder="2"/>
    </xf>
    <xf numFmtId="0" fontId="75" fillId="0" borderId="0" xfId="0" applyFont="1" applyAlignment="1">
      <alignment horizontal="center" vertical="center" readingOrder="1"/>
    </xf>
    <xf numFmtId="0" fontId="14" fillId="5" borderId="6" xfId="0" applyFont="1" applyFill="1" applyBorder="1" applyAlignment="1">
      <alignment horizontal="center" vertical="center" wrapText="1" readingOrder="2"/>
    </xf>
    <xf numFmtId="0" fontId="14" fillId="5" borderId="10" xfId="0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readingOrder="2"/>
    </xf>
    <xf numFmtId="0" fontId="73" fillId="0" borderId="0" xfId="0" applyFont="1" applyAlignment="1">
      <alignment horizontal="center" vertical="center" readingOrder="1"/>
    </xf>
    <xf numFmtId="0" fontId="14" fillId="5" borderId="0" xfId="0" applyFont="1" applyFill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72" fillId="8" borderId="0" xfId="0" applyFont="1" applyFill="1" applyAlignment="1">
      <alignment horizontal="center" vertical="center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25" fillId="5" borderId="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readingOrder="2"/>
    </xf>
    <xf numFmtId="0" fontId="25" fillId="5" borderId="3" xfId="0" applyFont="1" applyFill="1" applyBorder="1" applyAlignment="1">
      <alignment horizontal="center" vertical="center" readingOrder="2"/>
    </xf>
    <xf numFmtId="0" fontId="25" fillId="5" borderId="4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 readingOrder="2"/>
    </xf>
    <xf numFmtId="0" fontId="14" fillId="5" borderId="23" xfId="0" applyFont="1" applyFill="1" applyBorder="1" applyAlignment="1">
      <alignment horizontal="center" vertical="center" wrapText="1" readingOrder="2"/>
    </xf>
    <xf numFmtId="0" fontId="14" fillId="5" borderId="28" xfId="0" applyFont="1" applyFill="1" applyBorder="1" applyAlignment="1">
      <alignment horizontal="center" vertical="center" wrapText="1" readingOrder="2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readingOrder="2"/>
    </xf>
    <xf numFmtId="0" fontId="14" fillId="5" borderId="3" xfId="0" applyFont="1" applyFill="1" applyBorder="1" applyAlignment="1">
      <alignment horizontal="center" vertical="center" readingOrder="2"/>
    </xf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4" fillId="5" borderId="9" xfId="0" applyFont="1" applyFill="1" applyBorder="1" applyAlignment="1">
      <alignment horizontal="center" vertical="center" wrapText="1" readingOrder="1"/>
    </xf>
    <xf numFmtId="0" fontId="14" fillId="5" borderId="2" xfId="0" applyFont="1" applyFill="1" applyBorder="1" applyAlignment="1">
      <alignment horizontal="center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5" xfId="0" applyFont="1" applyFill="1" applyBorder="1" applyAlignment="1">
      <alignment horizontal="center" vertical="center" wrapText="1" readingOrder="1"/>
    </xf>
    <xf numFmtId="0" fontId="14" fillId="5" borderId="2" xfId="0" applyFont="1" applyFill="1" applyBorder="1" applyAlignment="1">
      <alignment horizontal="center" vertical="center" readingOrder="1"/>
    </xf>
    <xf numFmtId="0" fontId="14" fillId="5" borderId="3" xfId="0" applyFont="1" applyFill="1" applyBorder="1" applyAlignment="1">
      <alignment horizontal="center" vertical="center" readingOrder="1"/>
    </xf>
    <xf numFmtId="0" fontId="14" fillId="5" borderId="1" xfId="0" applyFont="1" applyFill="1" applyBorder="1" applyAlignment="1">
      <alignment horizontal="center" vertical="center" wrapText="1" readingOrder="1"/>
    </xf>
    <xf numFmtId="0" fontId="14" fillId="5" borderId="0" xfId="0" applyFont="1" applyFill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0" xfId="0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horizontal="center" vertical="center" readingOrder="2"/>
    </xf>
    <xf numFmtId="0" fontId="35" fillId="5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7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5" fillId="5" borderId="9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readingOrder="2"/>
    </xf>
    <xf numFmtId="0" fontId="78" fillId="0" borderId="0" xfId="0" applyFont="1" applyAlignment="1">
      <alignment horizontal="center" vertical="center" readingOrder="1"/>
    </xf>
    <xf numFmtId="0" fontId="7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3" fillId="8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82" fillId="5" borderId="9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center" readingOrder="1"/>
    </xf>
    <xf numFmtId="0" fontId="82" fillId="5" borderId="1" xfId="0" applyFont="1" applyFill="1" applyBorder="1" applyAlignment="1">
      <alignment horizontal="center" vertical="center" wrapText="1"/>
    </xf>
    <xf numFmtId="0" fontId="82" fillId="5" borderId="0" xfId="0" applyFont="1" applyFill="1" applyAlignment="1">
      <alignment horizontal="center" vertical="center" wrapText="1"/>
    </xf>
    <xf numFmtId="0" fontId="82" fillId="5" borderId="4" xfId="0" applyFont="1" applyFill="1" applyBorder="1" applyAlignment="1">
      <alignment horizontal="center" vertical="center" wrapText="1"/>
    </xf>
    <xf numFmtId="0" fontId="82" fillId="5" borderId="6" xfId="0" applyFont="1" applyFill="1" applyBorder="1" applyAlignment="1">
      <alignment horizontal="center" vertical="center" wrapText="1"/>
    </xf>
    <xf numFmtId="0" fontId="82" fillId="5" borderId="2" xfId="0" applyFont="1" applyFill="1" applyBorder="1" applyAlignment="1">
      <alignment horizontal="center" vertical="center" wrapText="1"/>
    </xf>
    <xf numFmtId="0" fontId="82" fillId="5" borderId="3" xfId="0" applyFont="1" applyFill="1" applyBorder="1" applyAlignment="1">
      <alignment horizontal="center" vertical="center" wrapText="1"/>
    </xf>
    <xf numFmtId="0" fontId="82" fillId="5" borderId="5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left" vertical="center"/>
    </xf>
    <xf numFmtId="0" fontId="14" fillId="5" borderId="22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2" fillId="0" borderId="0" xfId="0" applyFont="1" applyFill="1" applyAlignment="1">
      <alignment horizontal="center" vertical="center" readingOrder="1"/>
    </xf>
    <xf numFmtId="0" fontId="14" fillId="5" borderId="6" xfId="0" applyFont="1" applyFill="1" applyBorder="1" applyAlignment="1">
      <alignment horizontal="center" vertical="center" wrapText="1" readingOrder="1"/>
    </xf>
    <xf numFmtId="0" fontId="35" fillId="5" borderId="2" xfId="0" applyFont="1" applyFill="1" applyBorder="1" applyAlignment="1">
      <alignment horizontal="center" vertical="center" wrapText="1" readingOrder="1"/>
    </xf>
    <xf numFmtId="0" fontId="35" fillId="5" borderId="3" xfId="0" applyFont="1" applyFill="1" applyBorder="1" applyAlignment="1">
      <alignment horizontal="center" vertical="center" wrapText="1" readingOrder="1"/>
    </xf>
    <xf numFmtId="0" fontId="35" fillId="5" borderId="7" xfId="0" applyFont="1" applyFill="1" applyBorder="1" applyAlignment="1">
      <alignment horizontal="center" vertical="center" readingOrder="2"/>
    </xf>
    <xf numFmtId="0" fontId="35" fillId="5" borderId="3" xfId="0" applyFont="1" applyFill="1" applyBorder="1" applyAlignment="1">
      <alignment horizontal="center" vertical="center" readingOrder="2"/>
    </xf>
    <xf numFmtId="0" fontId="35" fillId="5" borderId="9" xfId="0" applyFont="1" applyFill="1" applyBorder="1" applyAlignment="1">
      <alignment horizontal="center" vertical="center" wrapText="1" readingOrder="2"/>
    </xf>
    <xf numFmtId="0" fontId="35" fillId="5" borderId="1" xfId="0" applyFont="1" applyFill="1" applyBorder="1" applyAlignment="1">
      <alignment horizontal="center" vertical="center" wrapText="1" readingOrder="1"/>
    </xf>
    <xf numFmtId="0" fontId="35" fillId="5" borderId="0" xfId="0" applyFont="1" applyFill="1" applyAlignment="1">
      <alignment horizontal="center" vertical="center" wrapText="1" readingOrder="1"/>
    </xf>
    <xf numFmtId="0" fontId="35" fillId="5" borderId="4" xfId="0" applyFont="1" applyFill="1" applyBorder="1" applyAlignment="1">
      <alignment horizontal="center" vertical="center" wrapText="1" readingOrder="1"/>
    </xf>
    <xf numFmtId="0" fontId="35" fillId="5" borderId="6" xfId="0" applyFont="1" applyFill="1" applyBorder="1" applyAlignment="1">
      <alignment horizontal="center" vertical="center" wrapText="1" readingOrder="1"/>
    </xf>
    <xf numFmtId="0" fontId="44" fillId="5" borderId="6" xfId="0" applyFont="1" applyFill="1" applyBorder="1" applyAlignment="1">
      <alignment horizontal="center" vertical="center" shrinkToFit="1"/>
    </xf>
    <xf numFmtId="0" fontId="35" fillId="5" borderId="5" xfId="0" applyFont="1" applyFill="1" applyBorder="1" applyAlignment="1">
      <alignment horizontal="center" vertical="center" wrapText="1" readingOrder="1"/>
    </xf>
    <xf numFmtId="0" fontId="14" fillId="5" borderId="18" xfId="0" applyFont="1" applyFill="1" applyBorder="1" applyAlignment="1">
      <alignment horizontal="center" vertical="center" readingOrder="2"/>
    </xf>
    <xf numFmtId="0" fontId="14" fillId="5" borderId="17" xfId="0" applyFont="1" applyFill="1" applyBorder="1" applyAlignment="1">
      <alignment horizontal="center" vertical="center" wrapText="1" readingOrder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 readingOrder="2"/>
    </xf>
    <xf numFmtId="0" fontId="14" fillId="7" borderId="4" xfId="0" applyFont="1" applyFill="1" applyBorder="1" applyAlignment="1">
      <alignment horizontal="center" vertical="center" wrapText="1" readingOrder="2"/>
    </xf>
    <xf numFmtId="0" fontId="14" fillId="7" borderId="1" xfId="0" applyFont="1" applyFill="1" applyBorder="1" applyAlignment="1">
      <alignment horizontal="center" vertical="center" wrapText="1" readingOrder="1"/>
    </xf>
    <xf numFmtId="0" fontId="14" fillId="7" borderId="4" xfId="0" applyFont="1" applyFill="1" applyBorder="1" applyAlignment="1">
      <alignment horizontal="center" vertical="center" wrapText="1" readingOrder="1"/>
    </xf>
    <xf numFmtId="0" fontId="69" fillId="0" borderId="0" xfId="0" applyFont="1" applyAlignment="1">
      <alignment horizontal="right" vertical="center" indent="2"/>
    </xf>
    <xf numFmtId="0" fontId="69" fillId="0" borderId="0" xfId="0" applyFont="1" applyAlignment="1">
      <alignment horizontal="center" vertical="center" readingOrder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 readingOrder="2"/>
    </xf>
    <xf numFmtId="0" fontId="76" fillId="0" borderId="0" xfId="0" applyFont="1" applyAlignment="1">
      <alignment horizontal="center" vertical="center" readingOrder="1"/>
    </xf>
    <xf numFmtId="0" fontId="14" fillId="7" borderId="1" xfId="0" applyFont="1" applyFill="1" applyBorder="1" applyAlignment="1">
      <alignment horizontal="center" vertical="center"/>
    </xf>
    <xf numFmtId="0" fontId="76" fillId="0" borderId="0" xfId="0" applyFont="1" applyAlignment="1">
      <alignment horizontal="right" vertical="center" indent="8"/>
    </xf>
    <xf numFmtId="0" fontId="14" fillId="2" borderId="0" xfId="0" applyFont="1" applyFill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center" vertical="center" wrapText="1" readingOrder="2"/>
    </xf>
    <xf numFmtId="0" fontId="14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 readingOrder="1"/>
    </xf>
    <xf numFmtId="0" fontId="14" fillId="2" borderId="13" xfId="0" applyFont="1" applyFill="1" applyBorder="1" applyAlignment="1">
      <alignment horizontal="center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right" vertical="center" indent="4"/>
    </xf>
    <xf numFmtId="0" fontId="72" fillId="0" borderId="0" xfId="0" applyFont="1" applyBorder="1" applyAlignment="1">
      <alignment horizontal="center" vertical="center" readingOrder="2"/>
    </xf>
    <xf numFmtId="0" fontId="25" fillId="2" borderId="0" xfId="0" applyFont="1" applyFill="1" applyBorder="1" applyAlignment="1">
      <alignment horizontal="center" vertical="center" wrapText="1" readingOrder="2"/>
    </xf>
    <xf numFmtId="0" fontId="25" fillId="2" borderId="16" xfId="0" applyFont="1" applyFill="1" applyBorder="1" applyAlignment="1">
      <alignment horizontal="center" vertical="center" wrapText="1" readingOrder="2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 readingOrder="2"/>
    </xf>
    <xf numFmtId="0" fontId="14" fillId="2" borderId="3" xfId="0" applyFont="1" applyFill="1" applyBorder="1" applyAlignment="1">
      <alignment horizontal="center" vertical="center" wrapText="1" readingOrder="2"/>
    </xf>
    <xf numFmtId="0" fontId="14" fillId="2" borderId="5" xfId="0" applyFont="1" applyFill="1" applyBorder="1" applyAlignment="1">
      <alignment horizontal="center" vertical="center" wrapText="1" readingOrder="2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0" fontId="14" fillId="2" borderId="5" xfId="0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 readingOrder="1"/>
    </xf>
    <xf numFmtId="0" fontId="14" fillId="2" borderId="3" xfId="0" applyFont="1" applyFill="1" applyBorder="1" applyAlignment="1">
      <alignment horizontal="center" vertical="center" readingOrder="1"/>
    </xf>
    <xf numFmtId="0" fontId="69" fillId="0" borderId="0" xfId="0" applyFont="1" applyAlignment="1">
      <alignment horizontal="right" vertical="center" indent="3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 readingOrder="1"/>
    </xf>
    <xf numFmtId="0" fontId="14" fillId="2" borderId="6" xfId="0" applyFont="1" applyFill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readingOrder="1"/>
    </xf>
    <xf numFmtId="0" fontId="14" fillId="2" borderId="1" xfId="0" applyFont="1" applyFill="1" applyBorder="1" applyAlignment="1">
      <alignment horizontal="center" vertical="center" readingOrder="1"/>
    </xf>
    <xf numFmtId="0" fontId="86" fillId="2" borderId="9" xfId="0" applyFont="1" applyFill="1" applyBorder="1" applyAlignment="1">
      <alignment horizontal="center" vertical="center" wrapText="1" readingOrder="2"/>
    </xf>
    <xf numFmtId="0" fontId="80" fillId="0" borderId="0" xfId="0" applyFont="1" applyAlignment="1">
      <alignment horizontal="center" vertical="center" readingOrder="2"/>
    </xf>
    <xf numFmtId="0" fontId="79" fillId="0" borderId="0" xfId="0" applyFont="1" applyAlignment="1">
      <alignment horizontal="center" vertical="center" readingOrder="2"/>
    </xf>
    <xf numFmtId="0" fontId="86" fillId="2" borderId="1" xfId="0" applyFont="1" applyFill="1" applyBorder="1" applyAlignment="1">
      <alignment horizontal="center" vertical="center" wrapText="1" readingOrder="2"/>
    </xf>
    <xf numFmtId="0" fontId="86" fillId="2" borderId="0" xfId="0" applyFont="1" applyFill="1" applyBorder="1" applyAlignment="1">
      <alignment horizontal="center" vertical="center" wrapText="1" readingOrder="2"/>
    </xf>
    <xf numFmtId="0" fontId="86" fillId="2" borderId="2" xfId="0" applyFont="1" applyFill="1" applyBorder="1" applyAlignment="1">
      <alignment horizontal="center" vertical="center" wrapText="1" readingOrder="2"/>
    </xf>
    <xf numFmtId="0" fontId="86" fillId="2" borderId="3" xfId="0" applyFont="1" applyFill="1" applyBorder="1" applyAlignment="1">
      <alignment horizontal="center" vertical="center" wrapText="1" readingOrder="2"/>
    </xf>
    <xf numFmtId="0" fontId="79" fillId="0" borderId="0" xfId="0" applyFont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6" fillId="2" borderId="4" xfId="0" applyFont="1" applyFill="1" applyBorder="1" applyAlignment="1">
      <alignment horizontal="center" vertical="center" wrapText="1" readingOrder="1"/>
    </xf>
    <xf numFmtId="0" fontId="69" fillId="0" borderId="0" xfId="0" applyFont="1" applyAlignment="1">
      <alignment horizontal="right" vertical="center" indent="1"/>
    </xf>
    <xf numFmtId="0" fontId="69" fillId="0" borderId="0" xfId="0" applyFont="1" applyAlignment="1">
      <alignment horizontal="right" vertical="center" indent="7"/>
    </xf>
    <xf numFmtId="0" fontId="69" fillId="0" borderId="0" xfId="0" applyFont="1" applyAlignment="1">
      <alignment horizontal="right" vertical="center" indent="4"/>
    </xf>
    <xf numFmtId="0" fontId="14" fillId="2" borderId="9" xfId="0" applyFont="1" applyFill="1" applyBorder="1" applyAlignment="1">
      <alignment horizontal="center" vertical="center" readingOrder="2"/>
    </xf>
    <xf numFmtId="0" fontId="14" fillId="2" borderId="1" xfId="0" applyFont="1" applyFill="1" applyBorder="1" applyAlignment="1">
      <alignment horizontal="center" vertical="center" readingOrder="2"/>
    </xf>
    <xf numFmtId="0" fontId="14" fillId="2" borderId="6" xfId="0" applyFont="1" applyFill="1" applyBorder="1" applyAlignment="1">
      <alignment horizontal="center" vertical="center" readingOrder="2"/>
    </xf>
    <xf numFmtId="0" fontId="14" fillId="2" borderId="9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indent="4"/>
    </xf>
    <xf numFmtId="0" fontId="14" fillId="2" borderId="9" xfId="0" applyFont="1" applyFill="1" applyBorder="1" applyAlignment="1">
      <alignment horizontal="center" vertical="center" readingOrder="1"/>
    </xf>
    <xf numFmtId="0" fontId="36" fillId="2" borderId="1" xfId="0" applyFont="1" applyFill="1" applyBorder="1" applyAlignment="1">
      <alignment horizontal="center" vertical="center" wrapText="1" readingOrder="1"/>
    </xf>
    <xf numFmtId="0" fontId="36" fillId="2" borderId="4" xfId="0" applyFont="1" applyFill="1" applyBorder="1" applyAlignment="1">
      <alignment horizontal="center" vertical="center" wrapText="1" readingOrder="1"/>
    </xf>
    <xf numFmtId="0" fontId="75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 readingOrder="1"/>
    </xf>
    <xf numFmtId="0" fontId="14" fillId="2" borderId="7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right" vertical="center" indent="6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readingOrder="2"/>
    </xf>
    <xf numFmtId="0" fontId="14" fillId="2" borderId="3" xfId="0" applyFont="1" applyFill="1" applyBorder="1" applyAlignment="1">
      <alignment horizontal="center" vertical="center" readingOrder="2"/>
    </xf>
  </cellXfs>
  <cellStyles count="26">
    <cellStyle name="Comma" xfId="1" builtinId="3"/>
    <cellStyle name="Comma 2" xfId="5"/>
    <cellStyle name="Comma 2 2" xfId="15"/>
    <cellStyle name="Comma 3" xfId="11"/>
    <cellStyle name="Normal" xfId="0" builtinId="0"/>
    <cellStyle name="Normal 2" xfId="2"/>
    <cellStyle name="Normal 2 2" xfId="7"/>
    <cellStyle name="Normal 2 3" xfId="12"/>
    <cellStyle name="Normal 2 3 2" xfId="22"/>
    <cellStyle name="Normal 2 4" xfId="18"/>
    <cellStyle name="Normal 3" xfId="3"/>
    <cellStyle name="Normal 3 2" xfId="8"/>
    <cellStyle name="Normal 3 2 2" xfId="17"/>
    <cellStyle name="Normal 3 2 2 2" xfId="25"/>
    <cellStyle name="Normal 3 2 3" xfId="21"/>
    <cellStyle name="Normal 3 3" xfId="13"/>
    <cellStyle name="Normal 3 3 2" xfId="23"/>
    <cellStyle name="Normal 3 4" xfId="19"/>
    <cellStyle name="Normal 4" xfId="4"/>
    <cellStyle name="Normal 4 2" xfId="9"/>
    <cellStyle name="Normal 4 3" xfId="14"/>
    <cellStyle name="Normal 4 3 2" xfId="24"/>
    <cellStyle name="Normal 4 4" xfId="20"/>
    <cellStyle name="Normal 5" xfId="6"/>
    <cellStyle name="Normal 5 2" xfId="16"/>
    <cellStyle name="ملاحظة 2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808080"/>
      <color rgb="FF99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636583742707794"/>
          <c:y val="4.5878180516691611E-2"/>
          <c:w val="0.80757084812989965"/>
          <c:h val="0.75399980477648476"/>
        </c:manualLayout>
      </c:layout>
      <c:lineChart>
        <c:grouping val="standard"/>
        <c:varyColors val="0"/>
        <c:ser>
          <c:idx val="0"/>
          <c:order val="0"/>
          <c:tx>
            <c:strRef>
              <c:f>'43'!$B$6:$B$7</c:f>
              <c:strCache>
                <c:ptCount val="2"/>
                <c:pt idx="0">
                  <c:v>ذكور</c:v>
                </c:pt>
                <c:pt idx="1">
                  <c:v>Male</c:v>
                </c:pt>
              </c:strCache>
            </c:strRef>
          </c:tx>
          <c:marker>
            <c:symbol val="none"/>
          </c:marker>
          <c:cat>
            <c:strRef>
              <c:f>'43'!$A$8:$A$18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'43'!$B$8:$B$18</c:f>
              <c:numCache>
                <c:formatCode>0.0</c:formatCode>
                <c:ptCount val="11"/>
                <c:pt idx="0">
                  <c:v>5.6413940262091895</c:v>
                </c:pt>
                <c:pt idx="1">
                  <c:v>43.052275196071044</c:v>
                </c:pt>
                <c:pt idx="2">
                  <c:v>88.559550108487613</c:v>
                </c:pt>
                <c:pt idx="3">
                  <c:v>95.325381310077375</c:v>
                </c:pt>
                <c:pt idx="4">
                  <c:v>96.302294061920023</c:v>
                </c:pt>
                <c:pt idx="5">
                  <c:v>95.517467715885047</c:v>
                </c:pt>
                <c:pt idx="6">
                  <c:v>90.528867024857149</c:v>
                </c:pt>
                <c:pt idx="7">
                  <c:v>75.687004815480066</c:v>
                </c:pt>
                <c:pt idx="8">
                  <c:v>62.346257154509274</c:v>
                </c:pt>
                <c:pt idx="9">
                  <c:v>37.643905731261533</c:v>
                </c:pt>
                <c:pt idx="10">
                  <c:v>32.393230520418179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7-4950-BF14-B30B44662037}"/>
            </c:ext>
          </c:extLst>
        </c:ser>
        <c:ser>
          <c:idx val="1"/>
          <c:order val="1"/>
          <c:tx>
            <c:strRef>
              <c:f>'43'!$C$6:$C$7</c:f>
              <c:strCache>
                <c:ptCount val="2"/>
                <c:pt idx="0">
                  <c:v>اناث</c:v>
                </c:pt>
                <c:pt idx="1">
                  <c:v>Female</c:v>
                </c:pt>
              </c:strCache>
            </c:strRef>
          </c:tx>
          <c:spPr>
            <a:ln>
              <a:solidFill>
                <a:srgbClr val="E2C5CA"/>
              </a:solidFill>
            </a:ln>
          </c:spPr>
          <c:marker>
            <c:symbol val="none"/>
          </c:marker>
          <c:cat>
            <c:strRef>
              <c:f>'43'!$A$8:$A$18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'43'!$C$8:$C$18</c:f>
              <c:numCache>
                <c:formatCode>0.0</c:formatCode>
                <c:ptCount val="11"/>
                <c:pt idx="0">
                  <c:v>1.2547478428875667</c:v>
                </c:pt>
                <c:pt idx="1">
                  <c:v>18.582640789374576</c:v>
                </c:pt>
                <c:pt idx="2">
                  <c:v>40.180291859900002</c:v>
                </c:pt>
                <c:pt idx="3">
                  <c:v>36.708573033069371</c:v>
                </c:pt>
                <c:pt idx="4">
                  <c:v>38.324417486651804</c:v>
                </c:pt>
                <c:pt idx="5">
                  <c:v>34.099663252183802</c:v>
                </c:pt>
                <c:pt idx="6">
                  <c:v>23.178255856484792</c:v>
                </c:pt>
                <c:pt idx="7">
                  <c:v>12.54208793409367</c:v>
                </c:pt>
                <c:pt idx="8">
                  <c:v>8.2579685925634667</c:v>
                </c:pt>
                <c:pt idx="9">
                  <c:v>3.4964918420745632</c:v>
                </c:pt>
                <c:pt idx="10">
                  <c:v>2.8661599755096829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7-4950-BF14-B30B4466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27296"/>
        <c:axId val="146728832"/>
      </c:lineChart>
      <c:catAx>
        <c:axId val="1467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6728832"/>
        <c:crosses val="autoZero"/>
        <c:auto val="1"/>
        <c:lblAlgn val="ctr"/>
        <c:lblOffset val="100"/>
        <c:noMultiLvlLbl val="0"/>
      </c:catAx>
      <c:valAx>
        <c:axId val="1467288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6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46727296"/>
        <c:crosses val="autoZero"/>
        <c:crossBetween val="between"/>
        <c:majorUnit val="10"/>
      </c:valAx>
      <c:spPr>
        <a:noFill/>
        <a:ln>
          <a:solidFill>
            <a:schemeClr val="tx2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0870571475963282"/>
          <c:y val="0.90660861509960133"/>
          <c:w val="0.35093627835795449"/>
          <c:h val="8.782131633769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65000"/>
        </a:schemeClr>
      </a:solidFill>
      <a:prstDash val="solid"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9</xdr:col>
      <xdr:colOff>0</xdr:colOff>
      <xdr:row>2</xdr:row>
      <xdr:rowOff>42862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138362375" y="971550"/>
          <a:ext cx="19145250" cy="23812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400050</xdr:colOff>
      <xdr:row>0</xdr:row>
      <xdr:rowOff>0</xdr:rowOff>
    </xdr:from>
    <xdr:to>
      <xdr:col>1</xdr:col>
      <xdr:colOff>3388179</xdr:colOff>
      <xdr:row>1</xdr:row>
      <xdr:rowOff>612322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01214" y="0"/>
          <a:ext cx="2988129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2241762</xdr:colOff>
      <xdr:row>2</xdr:row>
      <xdr:rowOff>130970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9137519" y="1"/>
          <a:ext cx="2222712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3</xdr:col>
      <xdr:colOff>80962</xdr:colOff>
      <xdr:row>2</xdr:row>
      <xdr:rowOff>307179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630819" y="0"/>
          <a:ext cx="2224087" cy="664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114300</xdr:rowOff>
    </xdr:from>
    <xdr:to>
      <xdr:col>3</xdr:col>
      <xdr:colOff>28575</xdr:colOff>
      <xdr:row>2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1881187</xdr:colOff>
      <xdr:row>0</xdr:row>
      <xdr:rowOff>54768</xdr:rowOff>
    </xdr:from>
    <xdr:to>
      <xdr:col>2</xdr:col>
      <xdr:colOff>621982</xdr:colOff>
      <xdr:row>1</xdr:row>
      <xdr:rowOff>514349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173143" y="54768"/>
          <a:ext cx="2217420" cy="816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7858778" y="0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42333</xdr:rowOff>
    </xdr:from>
    <xdr:to>
      <xdr:col>2</xdr:col>
      <xdr:colOff>1360</xdr:colOff>
      <xdr:row>2</xdr:row>
      <xdr:rowOff>52917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0878223" y="42333"/>
          <a:ext cx="2255610" cy="68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678657</xdr:colOff>
      <xdr:row>0</xdr:row>
      <xdr:rowOff>119063</xdr:rowOff>
    </xdr:from>
    <xdr:to>
      <xdr:col>2</xdr:col>
      <xdr:colOff>500712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234882" y="119063"/>
          <a:ext cx="220330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</xdr:rowOff>
    </xdr:from>
    <xdr:to>
      <xdr:col>0</xdr:col>
      <xdr:colOff>2159455</xdr:colOff>
      <xdr:row>1</xdr:row>
      <xdr:rowOff>385081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207831" y="5442"/>
          <a:ext cx="2159455" cy="719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449036</xdr:colOff>
      <xdr:row>1</xdr:row>
      <xdr:rowOff>544285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4482571" y="95250"/>
          <a:ext cx="2667000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419101</xdr:colOff>
      <xdr:row>1</xdr:row>
      <xdr:rowOff>454819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828587" y="0"/>
          <a:ext cx="2181225" cy="788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7144</xdr:colOff>
      <xdr:row>0</xdr:row>
      <xdr:rowOff>23813</xdr:rowOff>
    </xdr:from>
    <xdr:to>
      <xdr:col>1</xdr:col>
      <xdr:colOff>404813</xdr:colOff>
      <xdr:row>2</xdr:row>
      <xdr:rowOff>321468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6057187" y="23813"/>
          <a:ext cx="2576513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</xdr:colOff>
      <xdr:row>0</xdr:row>
      <xdr:rowOff>0</xdr:rowOff>
    </xdr:from>
    <xdr:ext cx="2686050" cy="73342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109726" y="0"/>
          <a:ext cx="2686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2243138</xdr:colOff>
      <xdr:row>1</xdr:row>
      <xdr:rowOff>550068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</xdr:rowOff>
    </xdr:from>
    <xdr:to>
      <xdr:col>0</xdr:col>
      <xdr:colOff>2171507</xdr:colOff>
      <xdr:row>1</xdr:row>
      <xdr:rowOff>527049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4862868" y="3174"/>
          <a:ext cx="2171507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656166</xdr:colOff>
      <xdr:row>1</xdr:row>
      <xdr:rowOff>296334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461418" y="0"/>
          <a:ext cx="1873249" cy="56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0</xdr:rowOff>
    </xdr:from>
    <xdr:to>
      <xdr:col>2</xdr:col>
      <xdr:colOff>317162</xdr:colOff>
      <xdr:row>2</xdr:row>
      <xdr:rowOff>166687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2977775" y="0"/>
          <a:ext cx="17340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23813</xdr:rowOff>
    </xdr:from>
    <xdr:to>
      <xdr:col>1</xdr:col>
      <xdr:colOff>625930</xdr:colOff>
      <xdr:row>1</xdr:row>
      <xdr:rowOff>352425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371601" y="23813"/>
          <a:ext cx="2173743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119688</xdr:colOff>
      <xdr:row>3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796153" y="0"/>
          <a:ext cx="1877483" cy="58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74273" cy="585107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732441" y="0"/>
          <a:ext cx="1974273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</xdr:colOff>
      <xdr:row>0</xdr:row>
      <xdr:rowOff>2382</xdr:rowOff>
    </xdr:from>
    <xdr:to>
      <xdr:col>0</xdr:col>
      <xdr:colOff>2021681</xdr:colOff>
      <xdr:row>1</xdr:row>
      <xdr:rowOff>459582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6797757" y="2382"/>
          <a:ext cx="1971675" cy="63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491005</xdr:colOff>
      <xdr:row>1</xdr:row>
      <xdr:rowOff>242455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113359" y="0"/>
          <a:ext cx="1556073" cy="4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13346</xdr:colOff>
      <xdr:row>0</xdr:row>
      <xdr:rowOff>31751</xdr:rowOff>
    </xdr:from>
    <xdr:to>
      <xdr:col>1</xdr:col>
      <xdr:colOff>285751</xdr:colOff>
      <xdr:row>2</xdr:row>
      <xdr:rowOff>137056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012249" y="31751"/>
          <a:ext cx="2399655" cy="46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23813</xdr:rowOff>
    </xdr:from>
    <xdr:ext cx="2047875" cy="51593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5461500" y="23813"/>
          <a:ext cx="2047875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120265" cy="6381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36935" y="0"/>
          <a:ext cx="212026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3565" cy="7015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616847" y="0"/>
          <a:ext cx="1853565" cy="7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2137410" cy="81819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610365" y="114299"/>
          <a:ext cx="2137410" cy="81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83240</xdr:colOff>
      <xdr:row>1</xdr:row>
      <xdr:rowOff>48038</xdr:rowOff>
    </xdr:from>
    <xdr:ext cx="1736563" cy="66357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9922" y="229013"/>
          <a:ext cx="1736563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700357" cy="7332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637593" y="114298"/>
          <a:ext cx="1700357" cy="73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114299</xdr:rowOff>
    </xdr:from>
    <xdr:ext cx="1721306" cy="65042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321244" y="114299"/>
          <a:ext cx="1721306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0</xdr:rowOff>
    </xdr:from>
    <xdr:ext cx="1802130" cy="523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507245" y="0"/>
          <a:ext cx="180213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5819" cy="52667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0310652" y="0"/>
          <a:ext cx="1985819" cy="526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81643</xdr:colOff>
      <xdr:row>0</xdr:row>
      <xdr:rowOff>59870</xdr:rowOff>
    </xdr:from>
    <xdr:ext cx="1933575" cy="60687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7908961" y="59870"/>
          <a:ext cx="1933575" cy="606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71438</xdr:rowOff>
    </xdr:from>
    <xdr:to>
      <xdr:col>1</xdr:col>
      <xdr:colOff>1266718</xdr:colOff>
      <xdr:row>2</xdr:row>
      <xdr:rowOff>261938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016564" y="71438"/>
          <a:ext cx="2564498" cy="67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86590</xdr:colOff>
      <xdr:row>0</xdr:row>
      <xdr:rowOff>131617</xdr:rowOff>
    </xdr:from>
    <xdr:ext cx="2667000" cy="74572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211183" y="131617"/>
          <a:ext cx="2667000" cy="74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66740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487389" y="0"/>
          <a:ext cx="1838325" cy="6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48847" cy="60628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149043" y="0"/>
          <a:ext cx="1548847" cy="606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552575" cy="6640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6552487" y="0"/>
          <a:ext cx="1552575" cy="664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20</xdr:row>
      <xdr:rowOff>0</xdr:rowOff>
    </xdr:from>
    <xdr:to>
      <xdr:col>4</xdr:col>
      <xdr:colOff>0</xdr:colOff>
      <xdr:row>29</xdr:row>
      <xdr:rowOff>183788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0.02849</cdr:x>
      <cdr:y>0.40408</cdr:y>
    </cdr:from>
    <cdr:to>
      <cdr:x>0.10176</cdr:x>
      <cdr:y>0.49045</cdr:y>
    </cdr:to>
    <cdr:sp macro="" textlink="">
      <cdr:nvSpPr>
        <cdr:cNvPr id="3" name="مربع نص 2"/>
        <cdr:cNvSpPr txBox="1"/>
      </cdr:nvSpPr>
      <cdr:spPr>
        <a:xfrm xmlns:a="http://schemas.openxmlformats.org/drawingml/2006/main" rot="5400000">
          <a:off x="210024" y="810101"/>
          <a:ext cx="189551" cy="34290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/>
      </cdr:spPr>
      <cdr:txBody>
        <a:bodyPr xmlns:a="http://schemas.openxmlformats.org/drawingml/2006/main" vertOverflow="clip" vert="vert270" wrap="square" lIns="0" tIns="0" rIns="0" bIns="0" rtlCol="1" anchor="ctr" anchorCtr="0">
          <a:flatTx/>
        </a:bodyPr>
        <a:lstStyle xmlns:a="http://schemas.openxmlformats.org/drawingml/2006/main"/>
        <a:p xmlns:a="http://schemas.openxmlformats.org/drawingml/2006/main">
          <a:pPr algn="ctr"/>
          <a:r>
            <a:rPr lang="ar-SA" sz="900" b="0">
              <a:effectLst/>
              <a:latin typeface="+mn-lt"/>
              <a:ea typeface="+mn-ea"/>
              <a:cs typeface="+mn-cs"/>
            </a:rPr>
            <a:t>%</a:t>
          </a:r>
          <a:endParaRPr lang="ar-SA" sz="900" b="0">
            <a:cs typeface="+mj-cs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0</xdr:rowOff>
    </xdr:from>
    <xdr:ext cx="2257425" cy="6484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490110" y="0"/>
          <a:ext cx="2257425" cy="64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0</xdr:rowOff>
    </xdr:from>
    <xdr:to>
      <xdr:col>0</xdr:col>
      <xdr:colOff>1760610</xdr:colOff>
      <xdr:row>2</xdr:row>
      <xdr:rowOff>80531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273265" y="0"/>
          <a:ext cx="1724890" cy="71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27708</xdr:rowOff>
    </xdr:from>
    <xdr:to>
      <xdr:col>1</xdr:col>
      <xdr:colOff>735330</xdr:colOff>
      <xdr:row>1</xdr:row>
      <xdr:rowOff>406978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920988" y="27708"/>
          <a:ext cx="2034194" cy="56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748408</xdr:colOff>
      <xdr:row>1</xdr:row>
      <xdr:rowOff>402165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104842" y="0"/>
          <a:ext cx="1764408" cy="582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314326</xdr:colOff>
      <xdr:row>1</xdr:row>
      <xdr:rowOff>528579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8494067" y="0"/>
          <a:ext cx="2246540" cy="85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700396</xdr:colOff>
      <xdr:row>1</xdr:row>
      <xdr:rowOff>357187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297260" y="0"/>
          <a:ext cx="208152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7199" cy="7048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1876" y="0"/>
          <a:ext cx="1727199" cy="70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550334</xdr:colOff>
      <xdr:row>0</xdr:row>
      <xdr:rowOff>0</xdr:rowOff>
    </xdr:from>
    <xdr:ext cx="218694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623976" y="0"/>
          <a:ext cx="218694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9171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0192102" y="0"/>
          <a:ext cx="229171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10389</xdr:rowOff>
    </xdr:from>
    <xdr:ext cx="2057271" cy="7810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0963411" y="10389"/>
          <a:ext cx="2057271" cy="78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78442</xdr:colOff>
      <xdr:row>0</xdr:row>
      <xdr:rowOff>33618</xdr:rowOff>
    </xdr:from>
    <xdr:ext cx="1949823" cy="66114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691353" y="33618"/>
          <a:ext cx="1949823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2624" cy="67865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961938" y="0"/>
          <a:ext cx="1952624" cy="67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0</xdr:rowOff>
    </xdr:from>
    <xdr:ext cx="2287319" cy="7810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727155" y="0"/>
          <a:ext cx="2287319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2009775" cy="73478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2010153" y="1"/>
          <a:ext cx="2009775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7076</xdr:colOff>
      <xdr:row>0</xdr:row>
      <xdr:rowOff>0</xdr:rowOff>
    </xdr:from>
    <xdr:ext cx="220980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1517303" y="0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19049</xdr:rowOff>
    </xdr:from>
    <xdr:ext cx="2286414" cy="6989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0246586" y="19049"/>
          <a:ext cx="2286414" cy="69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1</xdr:row>
      <xdr:rowOff>371475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642500" y="0"/>
          <a:ext cx="2095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28573</xdr:rowOff>
    </xdr:from>
    <xdr:ext cx="2145194" cy="69739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850231" y="28573"/>
          <a:ext cx="2145194" cy="69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16426" cy="6477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0819633" y="0"/>
          <a:ext cx="2216426" cy="64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295525" cy="65271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3378307" y="0"/>
          <a:ext cx="2295525" cy="65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905" cy="65427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821819" y="114298"/>
          <a:ext cx="2287905" cy="65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212975" cy="77028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477274" y="0"/>
          <a:ext cx="2212975" cy="77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47265" cy="5817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671459" y="114298"/>
          <a:ext cx="2247265" cy="58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27215</xdr:colOff>
      <xdr:row>0</xdr:row>
      <xdr:rowOff>0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6579542" y="0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34923</xdr:rowOff>
    </xdr:from>
    <xdr:ext cx="2218690" cy="6191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3480934" y="34923"/>
          <a:ext cx="2218690" cy="619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960437</xdr:colOff>
      <xdr:row>1</xdr:row>
      <xdr:rowOff>428623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906750" y="0"/>
          <a:ext cx="2127250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142875</xdr:colOff>
      <xdr:row>1</xdr:row>
      <xdr:rowOff>409573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8434197" y="0"/>
          <a:ext cx="2337707" cy="722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361948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8751243" y="0"/>
          <a:ext cx="2220686" cy="674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الهيئة">
    <a:dk1>
      <a:srgbClr val="3DB682"/>
    </a:dk1>
    <a:lt1>
      <a:srgbClr val="000000"/>
    </a:lt1>
    <a:dk2>
      <a:srgbClr val="FFFFFF"/>
    </a:dk2>
    <a:lt2>
      <a:srgbClr val="8392A2"/>
    </a:lt2>
    <a:accent1>
      <a:srgbClr val="62BB46"/>
    </a:accent1>
    <a:accent2>
      <a:srgbClr val="49B86E"/>
    </a:accent2>
    <a:accent3>
      <a:srgbClr val="31B496"/>
    </a:accent3>
    <a:accent4>
      <a:srgbClr val="18B1BE"/>
    </a:accent4>
    <a:accent5>
      <a:srgbClr val="0D9BD9"/>
    </a:accent5>
    <a:accent6>
      <a:srgbClr val="2675BF"/>
    </a:accent6>
    <a:hlink>
      <a:srgbClr val="034EA1"/>
    </a:hlink>
    <a:folHlink>
      <a:srgbClr val="8392A1"/>
    </a:folHlink>
  </a:clrScheme>
  <a:fontScheme name="الهيئة">
    <a:majorFont>
      <a:latin typeface="Neo Sans Arabic Medium"/>
      <a:ea typeface=""/>
      <a:cs typeface="Neo Sans Arabic Medium"/>
    </a:majorFont>
    <a:minorFont>
      <a:latin typeface="Frutiger LT Arabic 55 Roman"/>
      <a:ea typeface=""/>
      <a:cs typeface="Frutiger LT Arabic 55 Roma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9"/>
  <sheetViews>
    <sheetView showGridLines="0" rightToLeft="1" tabSelected="1" view="pageBreakPreview" zoomScale="50" zoomScaleNormal="40" zoomScaleSheetLayoutView="50" workbookViewId="0">
      <selection activeCell="B21" sqref="B21"/>
    </sheetView>
  </sheetViews>
  <sheetFormatPr defaultRowHeight="14.25"/>
  <cols>
    <col min="1" max="1" width="9" style="206"/>
    <col min="2" max="2" width="76.875" customWidth="1"/>
    <col min="3" max="3" width="21.125" customWidth="1"/>
    <col min="4" max="4" width="19.375" bestFit="1" customWidth="1"/>
    <col min="5" max="5" width="22.25" bestFit="1" customWidth="1"/>
    <col min="6" max="6" width="22.875" customWidth="1"/>
    <col min="7" max="7" width="19.75" customWidth="1"/>
    <col min="8" max="8" width="22.25" bestFit="1" customWidth="1"/>
    <col min="9" max="9" width="84.875" customWidth="1"/>
    <col min="10" max="10" width="9.125" style="86" customWidth="1"/>
  </cols>
  <sheetData>
    <row r="1" spans="2:10" ht="24.75" customHeight="1">
      <c r="H1" s="1"/>
      <c r="I1" s="279" t="s">
        <v>591</v>
      </c>
      <c r="J1" s="87"/>
    </row>
    <row r="2" spans="2:10" s="1" customFormat="1" ht="51" customHeight="1">
      <c r="I2" s="279" t="s">
        <v>593</v>
      </c>
      <c r="J2" s="87"/>
    </row>
    <row r="3" spans="2:10" s="2" customFormat="1" ht="31.5">
      <c r="B3" s="734" t="s">
        <v>6</v>
      </c>
      <c r="C3" s="734"/>
      <c r="D3" s="16"/>
      <c r="E3" s="16"/>
      <c r="F3" s="16"/>
      <c r="G3" s="16"/>
      <c r="H3" s="16"/>
      <c r="I3" s="17" t="s">
        <v>7</v>
      </c>
      <c r="J3" s="89"/>
    </row>
    <row r="4" spans="2:10" s="2" customFormat="1" ht="31.5">
      <c r="B4" s="717" t="s">
        <v>196</v>
      </c>
      <c r="C4" s="74"/>
      <c r="D4" s="16"/>
      <c r="E4" s="16"/>
      <c r="F4" s="16"/>
      <c r="G4" s="16"/>
      <c r="H4" s="16"/>
      <c r="I4" s="17"/>
      <c r="J4" s="89"/>
    </row>
    <row r="5" spans="2:10" ht="40.5" customHeight="1">
      <c r="B5" s="735" t="s">
        <v>357</v>
      </c>
      <c r="C5" s="737" t="s">
        <v>589</v>
      </c>
      <c r="D5" s="737"/>
      <c r="E5" s="737"/>
      <c r="F5" s="737" t="s">
        <v>587</v>
      </c>
      <c r="G5" s="737"/>
      <c r="H5" s="737"/>
      <c r="I5" s="738" t="s">
        <v>447</v>
      </c>
    </row>
    <row r="6" spans="2:10" ht="57" customHeight="1">
      <c r="B6" s="735"/>
      <c r="C6" s="740" t="s">
        <v>590</v>
      </c>
      <c r="D6" s="740"/>
      <c r="E6" s="740"/>
      <c r="F6" s="740" t="s">
        <v>586</v>
      </c>
      <c r="G6" s="740"/>
      <c r="H6" s="740"/>
      <c r="I6" s="738"/>
    </row>
    <row r="7" spans="2:10" ht="38.25">
      <c r="B7" s="735"/>
      <c r="C7" s="718" t="s">
        <v>0</v>
      </c>
      <c r="D7" s="718" t="s">
        <v>1</v>
      </c>
      <c r="E7" s="718" t="s">
        <v>2</v>
      </c>
      <c r="F7" s="718" t="s">
        <v>0</v>
      </c>
      <c r="G7" s="718" t="s">
        <v>1</v>
      </c>
      <c r="H7" s="718" t="s">
        <v>2</v>
      </c>
      <c r="I7" s="738"/>
    </row>
    <row r="8" spans="2:10" ht="39" thickBot="1">
      <c r="B8" s="736"/>
      <c r="C8" s="719" t="s">
        <v>3</v>
      </c>
      <c r="D8" s="719" t="s">
        <v>4</v>
      </c>
      <c r="E8" s="720" t="s">
        <v>5</v>
      </c>
      <c r="F8" s="719" t="s">
        <v>3</v>
      </c>
      <c r="G8" s="719" t="s">
        <v>4</v>
      </c>
      <c r="H8" s="720" t="s">
        <v>5</v>
      </c>
      <c r="I8" s="739"/>
    </row>
    <row r="9" spans="2:10" ht="39.950000000000003" customHeight="1">
      <c r="B9" s="724" t="s">
        <v>697</v>
      </c>
      <c r="C9" s="218">
        <v>10596249</v>
      </c>
      <c r="D9" s="218">
        <v>2331659</v>
      </c>
      <c r="E9" s="218">
        <f>SUM(C9:D9)</f>
        <v>12927908</v>
      </c>
      <c r="F9" s="218">
        <v>10557383</v>
      </c>
      <c r="G9" s="218">
        <v>2299649</v>
      </c>
      <c r="H9" s="218">
        <f>SUM(F9:G9)</f>
        <v>12857032</v>
      </c>
      <c r="I9" s="729" t="s">
        <v>712</v>
      </c>
      <c r="J9"/>
    </row>
    <row r="10" spans="2:10" ht="39.950000000000003" customHeight="1">
      <c r="B10" s="725" t="s">
        <v>698</v>
      </c>
      <c r="C10" s="219">
        <v>2023910</v>
      </c>
      <c r="D10" s="219">
        <v>1076902</v>
      </c>
      <c r="E10" s="219">
        <f t="shared" ref="E10:E12" si="0">SUM(C10:D10)</f>
        <v>3100812</v>
      </c>
      <c r="F10" s="219">
        <v>2027964</v>
      </c>
      <c r="G10" s="219">
        <v>1062284</v>
      </c>
      <c r="H10" s="219">
        <f t="shared" ref="H10:H12" si="1">SUM(F10:G10)</f>
        <v>3090248</v>
      </c>
      <c r="I10" s="730" t="s">
        <v>713</v>
      </c>
      <c r="J10" s="90"/>
    </row>
    <row r="11" spans="2:10" ht="39.950000000000003" customHeight="1">
      <c r="B11" s="724" t="s">
        <v>699</v>
      </c>
      <c r="C11" s="218">
        <v>8572339</v>
      </c>
      <c r="D11" s="218">
        <v>1254757</v>
      </c>
      <c r="E11" s="218">
        <f t="shared" si="0"/>
        <v>9827096</v>
      </c>
      <c r="F11" s="218">
        <v>8529419</v>
      </c>
      <c r="G11" s="218">
        <v>1237365</v>
      </c>
      <c r="H11" s="218">
        <f t="shared" si="1"/>
        <v>9766784</v>
      </c>
      <c r="I11" s="729" t="s">
        <v>714</v>
      </c>
      <c r="J11" s="90"/>
    </row>
    <row r="12" spans="2:10" ht="39.950000000000003" customHeight="1">
      <c r="B12" s="725" t="s">
        <v>700</v>
      </c>
      <c r="C12" s="220">
        <v>168016</v>
      </c>
      <c r="D12" s="220">
        <v>857312</v>
      </c>
      <c r="E12" s="220">
        <f t="shared" si="0"/>
        <v>1025328</v>
      </c>
      <c r="F12" s="220">
        <v>177719</v>
      </c>
      <c r="G12" s="220">
        <v>825136</v>
      </c>
      <c r="H12" s="220">
        <f t="shared" si="1"/>
        <v>1002855</v>
      </c>
      <c r="I12" s="730" t="s">
        <v>715</v>
      </c>
      <c r="J12" s="90"/>
    </row>
    <row r="13" spans="2:10" ht="39.950000000000003" customHeight="1">
      <c r="B13" s="735" t="s">
        <v>358</v>
      </c>
      <c r="C13" s="737" t="s">
        <v>589</v>
      </c>
      <c r="D13" s="737"/>
      <c r="E13" s="737"/>
      <c r="F13" s="737" t="s">
        <v>587</v>
      </c>
      <c r="G13" s="737"/>
      <c r="H13" s="737"/>
      <c r="I13" s="738" t="s">
        <v>448</v>
      </c>
    </row>
    <row r="14" spans="2:10" ht="39.950000000000003" customHeight="1">
      <c r="B14" s="735"/>
      <c r="C14" s="742" t="s">
        <v>590</v>
      </c>
      <c r="D14" s="742"/>
      <c r="E14" s="742"/>
      <c r="F14" s="742" t="s">
        <v>586</v>
      </c>
      <c r="G14" s="742"/>
      <c r="H14" s="742"/>
      <c r="I14" s="738"/>
    </row>
    <row r="15" spans="2:10" ht="39.950000000000003" customHeight="1">
      <c r="B15" s="735"/>
      <c r="C15" s="721" t="s">
        <v>0</v>
      </c>
      <c r="D15" s="721" t="s">
        <v>1</v>
      </c>
      <c r="E15" s="721" t="s">
        <v>2</v>
      </c>
      <c r="F15" s="721" t="s">
        <v>0</v>
      </c>
      <c r="G15" s="721" t="s">
        <v>1</v>
      </c>
      <c r="H15" s="721" t="s">
        <v>2</v>
      </c>
      <c r="I15" s="738"/>
    </row>
    <row r="16" spans="2:10" ht="39.950000000000003" customHeight="1" thickBot="1">
      <c r="B16" s="736"/>
      <c r="C16" s="722" t="s">
        <v>3</v>
      </c>
      <c r="D16" s="722" t="s">
        <v>4</v>
      </c>
      <c r="E16" s="723" t="s">
        <v>5</v>
      </c>
      <c r="F16" s="722" t="s">
        <v>3</v>
      </c>
      <c r="G16" s="722" t="s">
        <v>4</v>
      </c>
      <c r="H16" s="723" t="s">
        <v>5</v>
      </c>
      <c r="I16" s="739"/>
    </row>
    <row r="17" spans="2:10" ht="74.25">
      <c r="B17" s="724" t="s">
        <v>701</v>
      </c>
      <c r="C17" s="216">
        <v>81.117104863617129</v>
      </c>
      <c r="D17" s="216">
        <v>24.536861006461717</v>
      </c>
      <c r="E17" s="216">
        <v>58.393100002425477</v>
      </c>
      <c r="F17" s="216">
        <v>80.445165865131827</v>
      </c>
      <c r="G17" s="216">
        <v>24.283438750168219</v>
      </c>
      <c r="H17" s="216">
        <v>57.916243155690296</v>
      </c>
      <c r="I17" s="729" t="s">
        <v>716</v>
      </c>
      <c r="J17" s="91"/>
    </row>
    <row r="18" spans="2:10" ht="74.25">
      <c r="B18" s="725" t="s">
        <v>702</v>
      </c>
      <c r="C18" s="217">
        <v>66.981835166576843</v>
      </c>
      <c r="D18" s="217">
        <v>23.191198097107463</v>
      </c>
      <c r="E18" s="217">
        <v>45.505543069018991</v>
      </c>
      <c r="F18" s="217">
        <v>65.990949648118246</v>
      </c>
      <c r="G18" s="217">
        <v>23.175440874489922</v>
      </c>
      <c r="H18" s="217">
        <v>44.984242886232586</v>
      </c>
      <c r="I18" s="730" t="s">
        <v>717</v>
      </c>
      <c r="J18" s="91"/>
    </row>
    <row r="19" spans="2:10" ht="74.25">
      <c r="B19" s="724" t="s">
        <v>703</v>
      </c>
      <c r="C19" s="216">
        <v>94.511087070336956</v>
      </c>
      <c r="D19" s="216">
        <v>27.64203607546451</v>
      </c>
      <c r="E19" s="216">
        <v>75.569529585518652</v>
      </c>
      <c r="F19" s="216">
        <v>94.136222086564047</v>
      </c>
      <c r="G19" s="216">
        <v>26.862475545059784</v>
      </c>
      <c r="H19" s="277">
        <v>75.192447956718439</v>
      </c>
      <c r="I19" s="729" t="s">
        <v>718</v>
      </c>
      <c r="J19" s="91"/>
    </row>
    <row r="20" spans="2:10" ht="74.25">
      <c r="B20" s="726" t="s">
        <v>704</v>
      </c>
      <c r="C20" s="217">
        <v>97.545505038952356</v>
      </c>
      <c r="D20" s="217">
        <v>79.317548691671007</v>
      </c>
      <c r="E20" s="217">
        <v>94.469298370079443</v>
      </c>
      <c r="F20" s="217">
        <v>97.498217471493192</v>
      </c>
      <c r="G20" s="217">
        <v>78.969421191150801</v>
      </c>
      <c r="H20" s="217">
        <v>94.381790313078142</v>
      </c>
      <c r="I20" s="731" t="s">
        <v>719</v>
      </c>
    </row>
    <row r="21" spans="2:10" ht="74.25">
      <c r="B21" s="727" t="s">
        <v>705</v>
      </c>
      <c r="C21" s="216">
        <v>94.239509134376092</v>
      </c>
      <c r="D21" s="216">
        <v>69.157743798982708</v>
      </c>
      <c r="E21" s="216">
        <v>87.970556002198421</v>
      </c>
      <c r="F21" s="216">
        <v>94.04279992018644</v>
      </c>
      <c r="G21" s="216">
        <v>68.938975435495152</v>
      </c>
      <c r="H21" s="216">
        <v>87.697321915826407</v>
      </c>
      <c r="I21" s="732" t="s">
        <v>720</v>
      </c>
    </row>
    <row r="22" spans="2:10" ht="74.25">
      <c r="B22" s="726" t="s">
        <v>706</v>
      </c>
      <c r="C22" s="217">
        <v>2.4544949610476499</v>
      </c>
      <c r="D22" s="217">
        <v>20.682451308328993</v>
      </c>
      <c r="E22" s="217">
        <v>5.5307016299205536</v>
      </c>
      <c r="F22" s="217">
        <v>2.5017825285068058</v>
      </c>
      <c r="G22" s="217">
        <v>21.030578808849192</v>
      </c>
      <c r="H22" s="217">
        <v>5.6182096869218645</v>
      </c>
      <c r="I22" s="731" t="s">
        <v>721</v>
      </c>
    </row>
    <row r="23" spans="2:10" ht="74.25">
      <c r="B23" s="727" t="s">
        <v>707</v>
      </c>
      <c r="C23" s="216">
        <v>5.760490865623904</v>
      </c>
      <c r="D23" s="216">
        <v>30.842256201017292</v>
      </c>
      <c r="E23" s="216">
        <v>12.029443997801581</v>
      </c>
      <c r="F23" s="216">
        <v>5.9572000798135614</v>
      </c>
      <c r="G23" s="216">
        <v>31.061024564504841</v>
      </c>
      <c r="H23" s="216">
        <v>12.302678084173593</v>
      </c>
      <c r="I23" s="732" t="s">
        <v>722</v>
      </c>
    </row>
    <row r="24" spans="2:10" ht="74.25">
      <c r="B24" s="726" t="s">
        <v>708</v>
      </c>
      <c r="C24" s="217">
        <v>43.43674192590813</v>
      </c>
      <c r="D24" s="217">
        <v>41.280491341771736</v>
      </c>
      <c r="E24" s="217">
        <v>43.137710595530095</v>
      </c>
      <c r="F24" s="217">
        <v>43.899695041867083</v>
      </c>
      <c r="G24" s="217">
        <v>41.07044219310103</v>
      </c>
      <c r="H24" s="217">
        <v>43.500114486310402</v>
      </c>
      <c r="I24" s="731" t="s">
        <v>723</v>
      </c>
    </row>
    <row r="25" spans="2:10" ht="74.25">
      <c r="B25" s="727" t="s">
        <v>709</v>
      </c>
      <c r="C25" s="218">
        <v>6274.4408609560805</v>
      </c>
      <c r="D25" s="218">
        <v>6432.4102081902247</v>
      </c>
      <c r="E25" s="218">
        <v>6296.7763531726941</v>
      </c>
      <c r="F25" s="218">
        <v>6413.5526285735532</v>
      </c>
      <c r="G25" s="218">
        <v>6635.0478723549804</v>
      </c>
      <c r="H25" s="218">
        <v>6444.3327767639285</v>
      </c>
      <c r="I25" s="732" t="s">
        <v>724</v>
      </c>
      <c r="J25" s="85"/>
    </row>
    <row r="26" spans="2:10" ht="74.25">
      <c r="B26" s="726" t="s">
        <v>710</v>
      </c>
      <c r="C26" s="219">
        <v>10487.044360905422</v>
      </c>
      <c r="D26" s="219">
        <v>9442.6324575757371</v>
      </c>
      <c r="E26" s="219">
        <v>10273.013199162588</v>
      </c>
      <c r="F26" s="219">
        <v>10574.811465489325</v>
      </c>
      <c r="G26" s="219">
        <v>9431.0881988673973</v>
      </c>
      <c r="H26" s="219">
        <v>10341.840750466105</v>
      </c>
      <c r="I26" s="731" t="s">
        <v>725</v>
      </c>
      <c r="J26" s="85"/>
    </row>
    <row r="27" spans="2:10" ht="70.5">
      <c r="B27" s="728" t="s">
        <v>711</v>
      </c>
      <c r="C27" s="744">
        <v>127</v>
      </c>
      <c r="D27" s="745"/>
      <c r="E27" s="746"/>
      <c r="F27" s="744">
        <v>129</v>
      </c>
      <c r="G27" s="745"/>
      <c r="H27" s="747"/>
      <c r="I27" s="729" t="s">
        <v>726</v>
      </c>
    </row>
    <row r="28" spans="2:10" ht="19.5">
      <c r="B28" s="29" t="s">
        <v>532</v>
      </c>
      <c r="C28" s="26"/>
      <c r="D28" s="26"/>
      <c r="E28" s="26"/>
      <c r="F28" s="26"/>
      <c r="G28" s="26"/>
      <c r="H28" s="26"/>
      <c r="I28" s="26" t="s">
        <v>533</v>
      </c>
    </row>
    <row r="29" spans="2:10" ht="19.5">
      <c r="B29" s="30" t="s">
        <v>508</v>
      </c>
      <c r="C29" s="26"/>
      <c r="D29" s="26"/>
      <c r="E29" s="26"/>
      <c r="F29" s="26"/>
      <c r="G29" s="26"/>
      <c r="H29" s="26"/>
      <c r="I29" s="26" t="s">
        <v>509</v>
      </c>
    </row>
    <row r="30" spans="2:10" ht="19.5">
      <c r="B30" s="30" t="s">
        <v>8</v>
      </c>
      <c r="C30" s="26"/>
      <c r="D30" s="26"/>
      <c r="E30" s="26"/>
      <c r="F30" s="26"/>
      <c r="G30" s="26"/>
      <c r="H30" s="26"/>
      <c r="I30" s="28" t="s">
        <v>9</v>
      </c>
    </row>
    <row r="31" spans="2:10" ht="19.5">
      <c r="B31" s="741" t="s">
        <v>72</v>
      </c>
      <c r="C31" s="741"/>
      <c r="D31" s="741"/>
      <c r="E31" s="741"/>
      <c r="F31" s="741"/>
      <c r="G31" s="741"/>
      <c r="H31" s="741"/>
      <c r="I31" s="741"/>
    </row>
    <row r="32" spans="2:10" ht="23.25">
      <c r="B32" s="743" t="s">
        <v>73</v>
      </c>
      <c r="C32" s="743"/>
      <c r="D32" s="743"/>
      <c r="E32" s="743"/>
      <c r="F32" s="743"/>
      <c r="G32" s="743"/>
      <c r="H32" s="743"/>
      <c r="I32" s="743"/>
    </row>
    <row r="33" spans="2:9" ht="23.25">
      <c r="B33" s="30" t="s">
        <v>433</v>
      </c>
      <c r="C33" s="182"/>
      <c r="D33" s="182"/>
      <c r="E33" s="182"/>
      <c r="F33" s="182"/>
      <c r="G33" s="182"/>
      <c r="H33" s="182"/>
      <c r="I33" s="183" t="s">
        <v>434</v>
      </c>
    </row>
    <row r="38" spans="2:9" ht="27">
      <c r="C38" s="272"/>
      <c r="D38" s="272"/>
      <c r="E38" s="272"/>
      <c r="F38" s="243"/>
      <c r="G38" s="243"/>
    </row>
    <row r="39" spans="2:9" ht="27">
      <c r="E39" s="243"/>
      <c r="F39" s="243"/>
      <c r="G39" s="243"/>
    </row>
  </sheetData>
  <mergeCells count="17">
    <mergeCell ref="B31:I31"/>
    <mergeCell ref="I13:I16"/>
    <mergeCell ref="C14:E14"/>
    <mergeCell ref="F14:H14"/>
    <mergeCell ref="B32:I32"/>
    <mergeCell ref="B13:B16"/>
    <mergeCell ref="C13:E13"/>
    <mergeCell ref="F13:H13"/>
    <mergeCell ref="C27:E27"/>
    <mergeCell ref="F27:H27"/>
    <mergeCell ref="B3:C3"/>
    <mergeCell ref="B5:B8"/>
    <mergeCell ref="C5:E5"/>
    <mergeCell ref="F5:H5"/>
    <mergeCell ref="I5:I8"/>
    <mergeCell ref="C6:E6"/>
    <mergeCell ref="F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blackAndWhite="1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5"/>
  <sheetViews>
    <sheetView showGridLines="0" rightToLeft="1" view="pageBreakPreview" zoomScale="55" zoomScaleNormal="60" zoomScaleSheetLayoutView="55" workbookViewId="0">
      <selection activeCell="J37" sqref="J37"/>
    </sheetView>
  </sheetViews>
  <sheetFormatPr defaultColWidth="9" defaultRowHeight="14.25"/>
  <cols>
    <col min="1" max="1" width="48.25" style="206" bestFit="1" customWidth="1"/>
    <col min="2" max="7" width="11.375" style="206" bestFit="1" customWidth="1"/>
    <col min="8" max="8" width="12.625" style="206" bestFit="1" customWidth="1"/>
    <col min="9" max="9" width="11.375" style="206" bestFit="1" customWidth="1"/>
    <col min="10" max="10" width="12.625" style="206" bestFit="1" customWidth="1"/>
    <col min="11" max="11" width="40.75" style="206" customWidth="1"/>
    <col min="12" max="16384" width="9" style="206"/>
  </cols>
  <sheetData>
    <row r="1" spans="1:14" ht="21" customHeight="1">
      <c r="I1" s="210"/>
      <c r="J1" s="768" t="s">
        <v>591</v>
      </c>
      <c r="K1" s="768"/>
    </row>
    <row r="2" spans="1:14" ht="21" customHeight="1">
      <c r="I2" s="210"/>
      <c r="J2" s="768" t="s">
        <v>592</v>
      </c>
      <c r="K2" s="768"/>
    </row>
    <row r="6" spans="1:14" ht="15">
      <c r="A6" s="775" t="s">
        <v>582</v>
      </c>
      <c r="B6" s="775"/>
      <c r="C6" s="775"/>
      <c r="D6" s="775"/>
      <c r="E6" s="775"/>
      <c r="F6" s="775"/>
      <c r="G6" s="775"/>
      <c r="H6" s="775"/>
      <c r="I6" s="775"/>
      <c r="J6" s="775"/>
      <c r="K6" s="775"/>
    </row>
    <row r="7" spans="1:14" ht="15">
      <c r="A7" s="776" t="s">
        <v>583</v>
      </c>
      <c r="B7" s="776"/>
      <c r="C7" s="776"/>
      <c r="D7" s="776"/>
      <c r="E7" s="776"/>
      <c r="F7" s="776"/>
      <c r="G7" s="776"/>
      <c r="H7" s="776"/>
      <c r="I7" s="776"/>
      <c r="J7" s="776"/>
      <c r="K7" s="776"/>
    </row>
    <row r="8" spans="1:14" ht="14.25" customHeight="1">
      <c r="A8" s="162" t="s">
        <v>82</v>
      </c>
      <c r="L8"/>
      <c r="M8"/>
      <c r="N8"/>
    </row>
    <row r="9" spans="1:14" ht="18.75" customHeight="1">
      <c r="A9" s="751" t="s">
        <v>451</v>
      </c>
      <c r="B9" s="811" t="s">
        <v>11</v>
      </c>
      <c r="C9" s="789"/>
      <c r="D9" s="812"/>
      <c r="E9" s="811" t="s">
        <v>12</v>
      </c>
      <c r="F9" s="789" t="s">
        <v>452</v>
      </c>
      <c r="G9" s="789" t="s">
        <v>13</v>
      </c>
      <c r="H9" s="754" t="s">
        <v>19</v>
      </c>
      <c r="I9" s="789" t="s">
        <v>452</v>
      </c>
      <c r="J9" s="789" t="s">
        <v>36</v>
      </c>
      <c r="K9" s="805" t="s">
        <v>494</v>
      </c>
      <c r="L9"/>
      <c r="M9"/>
      <c r="N9"/>
    </row>
    <row r="10" spans="1:14" ht="18.75" customHeight="1" thickBot="1">
      <c r="A10" s="751"/>
      <c r="B10" s="759" t="s">
        <v>453</v>
      </c>
      <c r="C10" s="760"/>
      <c r="D10" s="808"/>
      <c r="E10" s="759" t="s">
        <v>454</v>
      </c>
      <c r="F10" s="760"/>
      <c r="G10" s="760"/>
      <c r="H10" s="809" t="s">
        <v>5</v>
      </c>
      <c r="I10" s="810"/>
      <c r="J10" s="810"/>
      <c r="K10" s="806"/>
      <c r="L10"/>
      <c r="M10"/>
      <c r="N10"/>
    </row>
    <row r="11" spans="1:14" ht="18.75" customHeight="1">
      <c r="A11" s="751"/>
      <c r="B11" s="420" t="s">
        <v>0</v>
      </c>
      <c r="C11" s="340" t="s">
        <v>452</v>
      </c>
      <c r="D11" s="340" t="s">
        <v>36</v>
      </c>
      <c r="E11" s="420" t="s">
        <v>0</v>
      </c>
      <c r="F11" s="420" t="s">
        <v>452</v>
      </c>
      <c r="G11" s="420" t="s">
        <v>36</v>
      </c>
      <c r="H11" s="413" t="s">
        <v>0</v>
      </c>
      <c r="I11" s="420" t="s">
        <v>452</v>
      </c>
      <c r="J11" s="340" t="s">
        <v>36</v>
      </c>
      <c r="K11" s="806"/>
      <c r="L11"/>
      <c r="M11"/>
      <c r="N11"/>
    </row>
    <row r="12" spans="1:14" ht="18.75" customHeight="1">
      <c r="A12" s="751"/>
      <c r="B12" s="420" t="s">
        <v>20</v>
      </c>
      <c r="C12" s="420" t="s">
        <v>21</v>
      </c>
      <c r="D12" s="341" t="s">
        <v>5</v>
      </c>
      <c r="E12" s="420" t="s">
        <v>20</v>
      </c>
      <c r="F12" s="420" t="s">
        <v>21</v>
      </c>
      <c r="G12" s="341" t="s">
        <v>5</v>
      </c>
      <c r="H12" s="413" t="s">
        <v>20</v>
      </c>
      <c r="I12" s="420" t="s">
        <v>21</v>
      </c>
      <c r="J12" s="341" t="s">
        <v>5</v>
      </c>
      <c r="K12" s="807"/>
      <c r="L12"/>
      <c r="M12"/>
      <c r="N12"/>
    </row>
    <row r="13" spans="1:14" ht="26.1" customHeight="1">
      <c r="A13" s="334" t="s">
        <v>455</v>
      </c>
      <c r="B13" s="351">
        <v>11442</v>
      </c>
      <c r="C13" s="351">
        <v>3289</v>
      </c>
      <c r="D13" s="351">
        <f>B13+C13</f>
        <v>14731</v>
      </c>
      <c r="E13" s="351">
        <v>69552</v>
      </c>
      <c r="F13" s="351">
        <v>186</v>
      </c>
      <c r="G13" s="351">
        <f>E13+F13</f>
        <v>69738</v>
      </c>
      <c r="H13" s="351">
        <f>E13+B13</f>
        <v>80994</v>
      </c>
      <c r="I13" s="351">
        <f>F13+C13</f>
        <v>3475</v>
      </c>
      <c r="J13" s="374">
        <f>I13+H13</f>
        <v>84469</v>
      </c>
      <c r="K13" s="336" t="s">
        <v>204</v>
      </c>
      <c r="L13"/>
      <c r="M13"/>
      <c r="N13"/>
    </row>
    <row r="14" spans="1:14" ht="26.1" customHeight="1">
      <c r="A14" s="335" t="s">
        <v>456</v>
      </c>
      <c r="B14" s="354">
        <v>107700</v>
      </c>
      <c r="C14" s="354">
        <v>4953</v>
      </c>
      <c r="D14" s="354">
        <f t="shared" ref="D14:D34" si="0">B14+C14</f>
        <v>112653</v>
      </c>
      <c r="E14" s="354">
        <v>68038</v>
      </c>
      <c r="F14" s="354">
        <v>897</v>
      </c>
      <c r="G14" s="354">
        <f t="shared" ref="G14:G34" si="1">E14+F14</f>
        <v>68935</v>
      </c>
      <c r="H14" s="354">
        <f t="shared" ref="H14:H34" si="2">E14+B14</f>
        <v>175738</v>
      </c>
      <c r="I14" s="354">
        <f t="shared" ref="I14:I34" si="3">F14+C14</f>
        <v>5850</v>
      </c>
      <c r="J14" s="373">
        <f t="shared" ref="J14:J34" si="4">I14+H14</f>
        <v>181588</v>
      </c>
      <c r="K14" s="337" t="s">
        <v>205</v>
      </c>
      <c r="L14"/>
      <c r="M14"/>
      <c r="N14"/>
    </row>
    <row r="15" spans="1:14" ht="25.5" customHeight="1">
      <c r="A15" s="334" t="s">
        <v>140</v>
      </c>
      <c r="B15" s="351">
        <v>145279</v>
      </c>
      <c r="C15" s="351">
        <v>52750</v>
      </c>
      <c r="D15" s="351">
        <f t="shared" si="0"/>
        <v>198029</v>
      </c>
      <c r="E15" s="351">
        <v>621925</v>
      </c>
      <c r="F15" s="351">
        <v>15857</v>
      </c>
      <c r="G15" s="351">
        <f t="shared" si="1"/>
        <v>637782</v>
      </c>
      <c r="H15" s="351">
        <f t="shared" si="2"/>
        <v>767204</v>
      </c>
      <c r="I15" s="351">
        <f t="shared" si="3"/>
        <v>68607</v>
      </c>
      <c r="J15" s="374">
        <f t="shared" si="4"/>
        <v>835811</v>
      </c>
      <c r="K15" s="336" t="s">
        <v>475</v>
      </c>
      <c r="L15"/>
      <c r="M15"/>
      <c r="N15"/>
    </row>
    <row r="16" spans="1:14" ht="35.25" customHeight="1">
      <c r="A16" s="335" t="s">
        <v>457</v>
      </c>
      <c r="B16" s="354">
        <v>40412</v>
      </c>
      <c r="C16" s="354">
        <v>2071</v>
      </c>
      <c r="D16" s="354">
        <f t="shared" si="0"/>
        <v>42483</v>
      </c>
      <c r="E16" s="354">
        <v>48722</v>
      </c>
      <c r="F16" s="354">
        <v>73</v>
      </c>
      <c r="G16" s="354">
        <f t="shared" si="1"/>
        <v>48795</v>
      </c>
      <c r="H16" s="354">
        <f t="shared" si="2"/>
        <v>89134</v>
      </c>
      <c r="I16" s="354">
        <f t="shared" si="3"/>
        <v>2144</v>
      </c>
      <c r="J16" s="373">
        <f t="shared" si="4"/>
        <v>91278</v>
      </c>
      <c r="K16" s="337" t="s">
        <v>476</v>
      </c>
      <c r="L16"/>
      <c r="M16"/>
      <c r="N16"/>
    </row>
    <row r="17" spans="1:14" ht="47.25" customHeight="1">
      <c r="A17" s="334" t="s">
        <v>458</v>
      </c>
      <c r="B17" s="351">
        <v>3679</v>
      </c>
      <c r="C17" s="351">
        <v>793</v>
      </c>
      <c r="D17" s="351">
        <f t="shared" si="0"/>
        <v>4472</v>
      </c>
      <c r="E17" s="351">
        <v>12608</v>
      </c>
      <c r="F17" s="351">
        <v>25</v>
      </c>
      <c r="G17" s="351">
        <f t="shared" si="1"/>
        <v>12633</v>
      </c>
      <c r="H17" s="351">
        <f t="shared" si="2"/>
        <v>16287</v>
      </c>
      <c r="I17" s="351">
        <f t="shared" si="3"/>
        <v>818</v>
      </c>
      <c r="J17" s="374">
        <f t="shared" si="4"/>
        <v>17105</v>
      </c>
      <c r="K17" s="336" t="s">
        <v>477</v>
      </c>
      <c r="L17"/>
      <c r="M17"/>
      <c r="N17"/>
    </row>
    <row r="18" spans="1:14" ht="26.1" customHeight="1">
      <c r="A18" s="335" t="s">
        <v>459</v>
      </c>
      <c r="B18" s="354">
        <v>199940</v>
      </c>
      <c r="C18" s="354">
        <v>85893</v>
      </c>
      <c r="D18" s="354">
        <f t="shared" si="0"/>
        <v>285833</v>
      </c>
      <c r="E18" s="354">
        <v>2007557</v>
      </c>
      <c r="F18" s="354">
        <v>14949</v>
      </c>
      <c r="G18" s="354">
        <f t="shared" si="1"/>
        <v>2022506</v>
      </c>
      <c r="H18" s="354">
        <f t="shared" si="2"/>
        <v>2207497</v>
      </c>
      <c r="I18" s="354">
        <f t="shared" si="3"/>
        <v>100842</v>
      </c>
      <c r="J18" s="373">
        <f t="shared" si="4"/>
        <v>2308339</v>
      </c>
      <c r="K18" s="337" t="s">
        <v>478</v>
      </c>
      <c r="L18"/>
      <c r="M18"/>
      <c r="N18"/>
    </row>
    <row r="19" spans="1:14" ht="49.5" customHeight="1">
      <c r="A19" s="334" t="s">
        <v>460</v>
      </c>
      <c r="B19" s="351">
        <v>264855</v>
      </c>
      <c r="C19" s="351">
        <v>161872</v>
      </c>
      <c r="D19" s="351">
        <f t="shared" si="0"/>
        <v>426727</v>
      </c>
      <c r="E19" s="351">
        <v>1511782</v>
      </c>
      <c r="F19" s="351">
        <v>26554</v>
      </c>
      <c r="G19" s="351">
        <f t="shared" si="1"/>
        <v>1538336</v>
      </c>
      <c r="H19" s="351">
        <f t="shared" si="2"/>
        <v>1776637</v>
      </c>
      <c r="I19" s="351">
        <f t="shared" si="3"/>
        <v>188426</v>
      </c>
      <c r="J19" s="374">
        <f t="shared" si="4"/>
        <v>1965063</v>
      </c>
      <c r="K19" s="336" t="s">
        <v>479</v>
      </c>
      <c r="L19"/>
      <c r="M19"/>
      <c r="N19"/>
    </row>
    <row r="20" spans="1:14" ht="26.25" customHeight="1">
      <c r="A20" s="335" t="s">
        <v>461</v>
      </c>
      <c r="B20" s="354">
        <v>65700</v>
      </c>
      <c r="C20" s="354">
        <v>9600</v>
      </c>
      <c r="D20" s="354">
        <f t="shared" si="0"/>
        <v>75300</v>
      </c>
      <c r="E20" s="354">
        <v>186951</v>
      </c>
      <c r="F20" s="354">
        <v>744</v>
      </c>
      <c r="G20" s="354">
        <f t="shared" si="1"/>
        <v>187695</v>
      </c>
      <c r="H20" s="354">
        <f t="shared" si="2"/>
        <v>252651</v>
      </c>
      <c r="I20" s="354">
        <f t="shared" si="3"/>
        <v>10344</v>
      </c>
      <c r="J20" s="373">
        <f t="shared" si="4"/>
        <v>262995</v>
      </c>
      <c r="K20" s="337" t="s">
        <v>480</v>
      </c>
      <c r="L20"/>
      <c r="M20"/>
      <c r="N20"/>
    </row>
    <row r="21" spans="1:14" ht="42">
      <c r="A21" s="334" t="s">
        <v>462</v>
      </c>
      <c r="B21" s="351">
        <v>45894</v>
      </c>
      <c r="C21" s="351">
        <v>29110</v>
      </c>
      <c r="D21" s="351">
        <f t="shared" si="0"/>
        <v>75004</v>
      </c>
      <c r="E21" s="351">
        <v>323483</v>
      </c>
      <c r="F21" s="351">
        <v>2647</v>
      </c>
      <c r="G21" s="351">
        <f t="shared" si="1"/>
        <v>326130</v>
      </c>
      <c r="H21" s="351">
        <f t="shared" si="2"/>
        <v>369377</v>
      </c>
      <c r="I21" s="351">
        <f t="shared" si="3"/>
        <v>31757</v>
      </c>
      <c r="J21" s="374">
        <f t="shared" si="4"/>
        <v>401134</v>
      </c>
      <c r="K21" s="336" t="s">
        <v>481</v>
      </c>
      <c r="L21"/>
      <c r="M21"/>
      <c r="N21"/>
    </row>
    <row r="22" spans="1:14" ht="26.1" customHeight="1">
      <c r="A22" s="335" t="s">
        <v>463</v>
      </c>
      <c r="B22" s="354">
        <v>29125</v>
      </c>
      <c r="C22" s="355">
        <v>6840</v>
      </c>
      <c r="D22" s="355">
        <f t="shared" si="0"/>
        <v>35965</v>
      </c>
      <c r="E22" s="354">
        <v>34728</v>
      </c>
      <c r="F22" s="355">
        <v>479</v>
      </c>
      <c r="G22" s="355">
        <f t="shared" si="1"/>
        <v>35207</v>
      </c>
      <c r="H22" s="354">
        <f t="shared" si="2"/>
        <v>63853</v>
      </c>
      <c r="I22" s="355">
        <f t="shared" si="3"/>
        <v>7319</v>
      </c>
      <c r="J22" s="495">
        <f t="shared" si="4"/>
        <v>71172</v>
      </c>
      <c r="K22" s="337" t="s">
        <v>482</v>
      </c>
      <c r="L22"/>
      <c r="M22"/>
      <c r="N22"/>
    </row>
    <row r="23" spans="1:14" ht="26.1" customHeight="1">
      <c r="A23" s="334" t="s">
        <v>464</v>
      </c>
      <c r="B23" s="351">
        <v>52668</v>
      </c>
      <c r="C23" s="351">
        <v>11638</v>
      </c>
      <c r="D23" s="351">
        <f t="shared" si="0"/>
        <v>64306</v>
      </c>
      <c r="E23" s="351">
        <v>12424</v>
      </c>
      <c r="F23" s="351">
        <v>357</v>
      </c>
      <c r="G23" s="351">
        <f t="shared" si="1"/>
        <v>12781</v>
      </c>
      <c r="H23" s="351">
        <f t="shared" si="2"/>
        <v>65092</v>
      </c>
      <c r="I23" s="351">
        <f t="shared" si="3"/>
        <v>11995</v>
      </c>
      <c r="J23" s="374">
        <f t="shared" si="4"/>
        <v>77087</v>
      </c>
      <c r="K23" s="336" t="s">
        <v>206</v>
      </c>
      <c r="L23"/>
      <c r="M23"/>
      <c r="N23"/>
    </row>
    <row r="24" spans="1:14" ht="26.1" customHeight="1">
      <c r="A24" s="335" t="s">
        <v>465</v>
      </c>
      <c r="B24" s="354">
        <v>7294</v>
      </c>
      <c r="C24" s="354">
        <v>2932</v>
      </c>
      <c r="D24" s="354">
        <f t="shared" si="0"/>
        <v>10226</v>
      </c>
      <c r="E24" s="354">
        <v>24952</v>
      </c>
      <c r="F24" s="354">
        <v>224</v>
      </c>
      <c r="G24" s="354">
        <f t="shared" si="1"/>
        <v>25176</v>
      </c>
      <c r="H24" s="354">
        <f t="shared" si="2"/>
        <v>32246</v>
      </c>
      <c r="I24" s="354">
        <f t="shared" si="3"/>
        <v>3156</v>
      </c>
      <c r="J24" s="373">
        <f t="shared" si="4"/>
        <v>35402</v>
      </c>
      <c r="K24" s="337" t="s">
        <v>483</v>
      </c>
      <c r="L24"/>
      <c r="M24"/>
      <c r="N24"/>
    </row>
    <row r="25" spans="1:14" ht="44.25" customHeight="1">
      <c r="A25" s="334" t="s">
        <v>466</v>
      </c>
      <c r="B25" s="351">
        <v>25527</v>
      </c>
      <c r="C25" s="351">
        <v>12720</v>
      </c>
      <c r="D25" s="351">
        <f t="shared" si="0"/>
        <v>38247</v>
      </c>
      <c r="E25" s="351">
        <v>101362</v>
      </c>
      <c r="F25" s="351">
        <v>1612</v>
      </c>
      <c r="G25" s="351">
        <f t="shared" si="1"/>
        <v>102974</v>
      </c>
      <c r="H25" s="351">
        <f t="shared" si="2"/>
        <v>126889</v>
      </c>
      <c r="I25" s="351">
        <f t="shared" si="3"/>
        <v>14332</v>
      </c>
      <c r="J25" s="374">
        <f t="shared" si="4"/>
        <v>141221</v>
      </c>
      <c r="K25" s="336" t="s">
        <v>484</v>
      </c>
      <c r="L25"/>
      <c r="M25"/>
      <c r="N25"/>
    </row>
    <row r="26" spans="1:14" ht="36.75" customHeight="1">
      <c r="A26" s="335" t="s">
        <v>467</v>
      </c>
      <c r="B26" s="354">
        <v>79409</v>
      </c>
      <c r="C26" s="354">
        <v>34363</v>
      </c>
      <c r="D26" s="354">
        <f t="shared" si="0"/>
        <v>113772</v>
      </c>
      <c r="E26" s="354">
        <v>867310</v>
      </c>
      <c r="F26" s="354">
        <v>76423</v>
      </c>
      <c r="G26" s="354">
        <f t="shared" si="1"/>
        <v>943733</v>
      </c>
      <c r="H26" s="354">
        <f t="shared" si="2"/>
        <v>946719</v>
      </c>
      <c r="I26" s="354">
        <f t="shared" si="3"/>
        <v>110786</v>
      </c>
      <c r="J26" s="373">
        <f t="shared" si="4"/>
        <v>1057505</v>
      </c>
      <c r="K26" s="337" t="s">
        <v>485</v>
      </c>
      <c r="L26"/>
      <c r="M26"/>
      <c r="N26"/>
    </row>
    <row r="27" spans="1:14" ht="40.5" customHeight="1">
      <c r="A27" s="334" t="s">
        <v>468</v>
      </c>
      <c r="B27" s="351">
        <v>729224</v>
      </c>
      <c r="C27" s="351">
        <v>468645</v>
      </c>
      <c r="D27" s="351">
        <f t="shared" si="0"/>
        <v>1197869</v>
      </c>
      <c r="E27" s="351">
        <v>53819</v>
      </c>
      <c r="F27" s="351">
        <v>22334</v>
      </c>
      <c r="G27" s="351">
        <f t="shared" si="1"/>
        <v>76153</v>
      </c>
      <c r="H27" s="351">
        <f t="shared" si="2"/>
        <v>783043</v>
      </c>
      <c r="I27" s="351">
        <f t="shared" si="3"/>
        <v>490979</v>
      </c>
      <c r="J27" s="374">
        <f t="shared" si="4"/>
        <v>1274022</v>
      </c>
      <c r="K27" s="336" t="s">
        <v>486</v>
      </c>
      <c r="L27"/>
      <c r="M27"/>
      <c r="N27"/>
    </row>
    <row r="28" spans="1:14" ht="26.1" customHeight="1">
      <c r="A28" s="335" t="s">
        <v>469</v>
      </c>
      <c r="B28" s="354">
        <v>86160</v>
      </c>
      <c r="C28" s="354">
        <v>96978</v>
      </c>
      <c r="D28" s="354">
        <f t="shared" si="0"/>
        <v>183138</v>
      </c>
      <c r="E28" s="354">
        <v>67322</v>
      </c>
      <c r="F28" s="354">
        <v>15228</v>
      </c>
      <c r="G28" s="354">
        <f t="shared" si="1"/>
        <v>82550</v>
      </c>
      <c r="H28" s="354">
        <f t="shared" si="2"/>
        <v>153482</v>
      </c>
      <c r="I28" s="354">
        <f t="shared" si="3"/>
        <v>112206</v>
      </c>
      <c r="J28" s="373">
        <f t="shared" si="4"/>
        <v>265688</v>
      </c>
      <c r="K28" s="337" t="s">
        <v>487</v>
      </c>
      <c r="L28"/>
      <c r="M28"/>
      <c r="N28"/>
    </row>
    <row r="29" spans="1:14" ht="26.1" customHeight="1">
      <c r="A29" s="334" t="s">
        <v>470</v>
      </c>
      <c r="B29" s="351">
        <v>90621</v>
      </c>
      <c r="C29" s="351">
        <v>71440</v>
      </c>
      <c r="D29" s="351">
        <f t="shared" si="0"/>
        <v>162061</v>
      </c>
      <c r="E29" s="351">
        <v>115505</v>
      </c>
      <c r="F29" s="351">
        <v>63300</v>
      </c>
      <c r="G29" s="351">
        <f t="shared" si="1"/>
        <v>178805</v>
      </c>
      <c r="H29" s="351">
        <f t="shared" si="2"/>
        <v>206126</v>
      </c>
      <c r="I29" s="351">
        <f t="shared" si="3"/>
        <v>134740</v>
      </c>
      <c r="J29" s="374">
        <f t="shared" si="4"/>
        <v>340866</v>
      </c>
      <c r="K29" s="336" t="s">
        <v>488</v>
      </c>
      <c r="L29"/>
      <c r="M29"/>
      <c r="N29"/>
    </row>
    <row r="30" spans="1:14" ht="26.1" customHeight="1">
      <c r="A30" s="335" t="s">
        <v>471</v>
      </c>
      <c r="B30" s="354">
        <v>3524</v>
      </c>
      <c r="C30" s="354">
        <v>3202</v>
      </c>
      <c r="D30" s="354">
        <f t="shared" si="0"/>
        <v>6726</v>
      </c>
      <c r="E30" s="354">
        <v>17019</v>
      </c>
      <c r="F30" s="354">
        <v>563</v>
      </c>
      <c r="G30" s="354">
        <f t="shared" si="1"/>
        <v>17582</v>
      </c>
      <c r="H30" s="354">
        <f t="shared" si="2"/>
        <v>20543</v>
      </c>
      <c r="I30" s="354">
        <f t="shared" si="3"/>
        <v>3765</v>
      </c>
      <c r="J30" s="373">
        <f t="shared" si="4"/>
        <v>24308</v>
      </c>
      <c r="K30" s="337" t="s">
        <v>489</v>
      </c>
      <c r="L30"/>
      <c r="M30"/>
      <c r="N30"/>
    </row>
    <row r="31" spans="1:14" ht="26.1" customHeight="1">
      <c r="A31" s="334" t="s">
        <v>472</v>
      </c>
      <c r="B31" s="351">
        <v>33501</v>
      </c>
      <c r="C31" s="351">
        <v>17214</v>
      </c>
      <c r="D31" s="351">
        <f t="shared" si="0"/>
        <v>50715</v>
      </c>
      <c r="E31" s="351">
        <v>164212</v>
      </c>
      <c r="F31" s="351">
        <v>12188</v>
      </c>
      <c r="G31" s="351">
        <f t="shared" si="1"/>
        <v>176400</v>
      </c>
      <c r="H31" s="351">
        <f t="shared" si="2"/>
        <v>197713</v>
      </c>
      <c r="I31" s="351">
        <f t="shared" si="3"/>
        <v>29402</v>
      </c>
      <c r="J31" s="374">
        <f t="shared" si="4"/>
        <v>227115</v>
      </c>
      <c r="K31" s="336" t="s">
        <v>490</v>
      </c>
      <c r="L31"/>
      <c r="M31"/>
      <c r="N31"/>
    </row>
    <row r="32" spans="1:14" ht="69" customHeight="1">
      <c r="A32" s="335" t="s">
        <v>473</v>
      </c>
      <c r="B32" s="354">
        <v>0</v>
      </c>
      <c r="C32" s="355">
        <v>0</v>
      </c>
      <c r="D32" s="355">
        <f t="shared" si="0"/>
        <v>0</v>
      </c>
      <c r="E32" s="354">
        <v>0</v>
      </c>
      <c r="F32" s="355">
        <v>4</v>
      </c>
      <c r="G32" s="355">
        <f t="shared" si="1"/>
        <v>4</v>
      </c>
      <c r="H32" s="354">
        <f t="shared" si="2"/>
        <v>0</v>
      </c>
      <c r="I32" s="355">
        <f t="shared" si="3"/>
        <v>4</v>
      </c>
      <c r="J32" s="495">
        <f t="shared" si="4"/>
        <v>4</v>
      </c>
      <c r="K32" s="337" t="s">
        <v>491</v>
      </c>
      <c r="L32"/>
      <c r="M32"/>
      <c r="N32"/>
    </row>
    <row r="33" spans="1:14" ht="39" customHeight="1">
      <c r="A33" s="334" t="s">
        <v>474</v>
      </c>
      <c r="B33" s="351">
        <v>660</v>
      </c>
      <c r="C33" s="351">
        <v>194</v>
      </c>
      <c r="D33" s="351">
        <f t="shared" si="0"/>
        <v>854</v>
      </c>
      <c r="E33" s="351">
        <v>196</v>
      </c>
      <c r="F33" s="351">
        <v>20</v>
      </c>
      <c r="G33" s="351">
        <f t="shared" si="1"/>
        <v>216</v>
      </c>
      <c r="H33" s="351">
        <f t="shared" si="2"/>
        <v>856</v>
      </c>
      <c r="I33" s="351">
        <f t="shared" si="3"/>
        <v>214</v>
      </c>
      <c r="J33" s="374">
        <f t="shared" si="4"/>
        <v>1070</v>
      </c>
      <c r="K33" s="336" t="s">
        <v>492</v>
      </c>
      <c r="L33"/>
      <c r="M33"/>
      <c r="N33"/>
    </row>
    <row r="34" spans="1:14" ht="26.1" customHeight="1">
      <c r="A34" s="335" t="s">
        <v>99</v>
      </c>
      <c r="B34" s="354">
        <v>1296</v>
      </c>
      <c r="C34" s="355">
        <v>405</v>
      </c>
      <c r="D34" s="355">
        <f t="shared" si="0"/>
        <v>1701</v>
      </c>
      <c r="E34" s="354">
        <v>37089</v>
      </c>
      <c r="F34" s="355">
        <v>91</v>
      </c>
      <c r="G34" s="355">
        <f t="shared" si="1"/>
        <v>37180</v>
      </c>
      <c r="H34" s="354">
        <f t="shared" si="2"/>
        <v>38385</v>
      </c>
      <c r="I34" s="355">
        <f t="shared" si="3"/>
        <v>496</v>
      </c>
      <c r="J34" s="495">
        <f t="shared" si="4"/>
        <v>38881</v>
      </c>
      <c r="K34" s="337" t="s">
        <v>212</v>
      </c>
      <c r="L34"/>
      <c r="M34"/>
      <c r="N34"/>
    </row>
    <row r="35" spans="1:14" ht="26.1" customHeight="1">
      <c r="A35" s="123" t="s">
        <v>172</v>
      </c>
      <c r="B35" s="351">
        <v>2023910</v>
      </c>
      <c r="C35" s="351">
        <v>1076902</v>
      </c>
      <c r="D35" s="351">
        <f t="shared" ref="D35:J35" si="5">SUM(D13:D34)</f>
        <v>3100812</v>
      </c>
      <c r="E35" s="351">
        <v>6346556</v>
      </c>
      <c r="F35" s="351">
        <v>254755</v>
      </c>
      <c r="G35" s="351">
        <f t="shared" si="5"/>
        <v>6601311</v>
      </c>
      <c r="H35" s="351">
        <f t="shared" si="5"/>
        <v>8370466</v>
      </c>
      <c r="I35" s="351">
        <f t="shared" si="5"/>
        <v>1331657</v>
      </c>
      <c r="J35" s="351">
        <f t="shared" si="5"/>
        <v>9702123</v>
      </c>
      <c r="K35" s="123" t="s">
        <v>5</v>
      </c>
      <c r="L35"/>
      <c r="M35"/>
      <c r="N35"/>
    </row>
    <row r="36" spans="1:14" ht="26.1" customHeight="1">
      <c r="A36" s="335" t="s">
        <v>48</v>
      </c>
      <c r="B36" s="354">
        <v>0</v>
      </c>
      <c r="C36" s="354">
        <v>0</v>
      </c>
      <c r="D36" s="354">
        <v>0</v>
      </c>
      <c r="E36" s="354">
        <v>2225783</v>
      </c>
      <c r="F36" s="354">
        <v>1000002</v>
      </c>
      <c r="G36" s="354">
        <f>E36+F36</f>
        <v>3225785</v>
      </c>
      <c r="H36" s="354">
        <v>2225783</v>
      </c>
      <c r="I36" s="354">
        <v>1000002</v>
      </c>
      <c r="J36" s="373">
        <f>H36+I36</f>
        <v>3225785</v>
      </c>
      <c r="K36" s="337" t="s">
        <v>364</v>
      </c>
      <c r="L36"/>
      <c r="M36"/>
      <c r="N36"/>
    </row>
    <row r="37" spans="1:14" ht="27" customHeight="1">
      <c r="A37" s="12" t="s">
        <v>173</v>
      </c>
      <c r="B37" s="338">
        <f>SUM(B35:B36)</f>
        <v>2023910</v>
      </c>
      <c r="C37" s="338">
        <f t="shared" ref="C37:J37" si="6">SUM(C35:C36)</f>
        <v>1076902</v>
      </c>
      <c r="D37" s="338">
        <f t="shared" si="6"/>
        <v>3100812</v>
      </c>
      <c r="E37" s="338">
        <f t="shared" si="6"/>
        <v>8572339</v>
      </c>
      <c r="F37" s="338">
        <f t="shared" si="6"/>
        <v>1254757</v>
      </c>
      <c r="G37" s="338">
        <f t="shared" si="6"/>
        <v>9827096</v>
      </c>
      <c r="H37" s="338">
        <f t="shared" si="6"/>
        <v>10596249</v>
      </c>
      <c r="I37" s="338">
        <f t="shared" si="6"/>
        <v>2331659</v>
      </c>
      <c r="J37" s="338">
        <f t="shared" si="6"/>
        <v>12927908</v>
      </c>
      <c r="K37" s="12" t="s">
        <v>5</v>
      </c>
      <c r="L37"/>
      <c r="M37"/>
      <c r="N37"/>
    </row>
    <row r="38" spans="1:14" ht="15.75">
      <c r="A38" s="787" t="s">
        <v>70</v>
      </c>
      <c r="B38" s="787"/>
      <c r="C38" s="787"/>
      <c r="D38" s="787"/>
      <c r="E38" s="787"/>
      <c r="J38" s="795" t="s">
        <v>71</v>
      </c>
      <c r="K38" s="795"/>
    </row>
    <row r="39" spans="1:14" ht="15.75">
      <c r="A39" s="763" t="s">
        <v>540</v>
      </c>
      <c r="B39" s="763"/>
      <c r="C39" s="763"/>
      <c r="D39" s="763"/>
      <c r="J39" s="796" t="s">
        <v>534</v>
      </c>
      <c r="K39" s="796"/>
    </row>
    <row r="40" spans="1:14" ht="15.75">
      <c r="A40" s="787" t="s">
        <v>72</v>
      </c>
      <c r="B40" s="787"/>
      <c r="C40" s="787"/>
      <c r="D40" s="787"/>
      <c r="E40" s="787"/>
      <c r="F40" s="787"/>
      <c r="G40" s="787"/>
      <c r="H40" s="787"/>
    </row>
    <row r="41" spans="1:14" ht="18.75">
      <c r="A41" s="762" t="s">
        <v>73</v>
      </c>
      <c r="B41" s="762"/>
      <c r="C41" s="762"/>
      <c r="D41" s="762"/>
      <c r="E41" s="762"/>
      <c r="F41" s="762"/>
      <c r="G41" s="762"/>
      <c r="H41" s="762"/>
      <c r="I41" s="762"/>
      <c r="J41" s="762"/>
      <c r="K41" s="762"/>
    </row>
    <row r="42" spans="1:14" ht="15.75">
      <c r="A42" s="763" t="s">
        <v>433</v>
      </c>
      <c r="B42" s="763"/>
      <c r="C42" s="763"/>
      <c r="D42" s="763"/>
      <c r="E42" s="763"/>
      <c r="F42" s="185"/>
      <c r="G42" s="185"/>
      <c r="H42" s="764" t="s">
        <v>434</v>
      </c>
      <c r="I42" s="764"/>
      <c r="J42" s="764"/>
      <c r="K42" s="764"/>
    </row>
    <row r="44" spans="1:14">
      <c r="A44"/>
      <c r="B44"/>
      <c r="C44"/>
      <c r="D44"/>
      <c r="E44"/>
      <c r="F44"/>
      <c r="G44"/>
      <c r="H44"/>
      <c r="I44"/>
      <c r="J44"/>
    </row>
    <row r="45" spans="1:14">
      <c r="A45"/>
      <c r="B45"/>
      <c r="C45"/>
      <c r="D45"/>
      <c r="E45"/>
      <c r="F45"/>
      <c r="G45"/>
      <c r="H45"/>
      <c r="I45"/>
      <c r="J45"/>
      <c r="K45"/>
    </row>
    <row r="46" spans="1:14">
      <c r="A46"/>
      <c r="B46"/>
      <c r="C46"/>
      <c r="D46"/>
      <c r="E46"/>
      <c r="F46"/>
      <c r="G46"/>
      <c r="H46"/>
      <c r="I46"/>
      <c r="J46"/>
      <c r="K46"/>
    </row>
    <row r="47" spans="1:14">
      <c r="A47"/>
      <c r="B47"/>
      <c r="C47"/>
      <c r="D47"/>
      <c r="E47"/>
      <c r="F47"/>
      <c r="G47"/>
      <c r="H47"/>
      <c r="I47"/>
      <c r="J47"/>
      <c r="K47"/>
    </row>
    <row r="48" spans="1:14">
      <c r="A48"/>
      <c r="B48"/>
      <c r="C48"/>
      <c r="D48"/>
      <c r="E48"/>
      <c r="F48"/>
      <c r="G48"/>
      <c r="H48"/>
      <c r="I48"/>
      <c r="J48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spans="1:11">
      <c r="A71"/>
      <c r="B71"/>
      <c r="C71"/>
      <c r="D71"/>
      <c r="E71"/>
      <c r="F71"/>
      <c r="G71"/>
      <c r="H71"/>
      <c r="I71"/>
      <c r="J71"/>
      <c r="K71"/>
    </row>
    <row r="72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1">
      <c r="A93"/>
      <c r="B93"/>
      <c r="C93"/>
      <c r="D93"/>
      <c r="E93"/>
      <c r="F93"/>
      <c r="G93"/>
      <c r="H93"/>
      <c r="I93"/>
      <c r="J93"/>
      <c r="K93"/>
    </row>
    <row r="94" spans="1:11">
      <c r="A94"/>
      <c r="B94"/>
      <c r="C94"/>
      <c r="D94"/>
      <c r="E94"/>
      <c r="F94"/>
      <c r="G94"/>
      <c r="H94"/>
      <c r="I94"/>
      <c r="J94"/>
      <c r="K94"/>
    </row>
    <row r="95" spans="1:11">
      <c r="A95"/>
      <c r="B95"/>
      <c r="C95"/>
      <c r="D95"/>
      <c r="E95"/>
      <c r="F95"/>
      <c r="G95"/>
      <c r="H95"/>
      <c r="I95"/>
      <c r="J95"/>
      <c r="K95"/>
    </row>
    <row r="96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</sheetData>
  <mergeCells count="20">
    <mergeCell ref="K9:K12"/>
    <mergeCell ref="B10:D10"/>
    <mergeCell ref="E10:G10"/>
    <mergeCell ref="H10:J10"/>
    <mergeCell ref="J1:K1"/>
    <mergeCell ref="J2:K2"/>
    <mergeCell ref="A6:K6"/>
    <mergeCell ref="A7:K7"/>
    <mergeCell ref="A9:A12"/>
    <mergeCell ref="B9:D9"/>
    <mergeCell ref="E9:G9"/>
    <mergeCell ref="H9:J9"/>
    <mergeCell ref="A41:K41"/>
    <mergeCell ref="A42:E42"/>
    <mergeCell ref="H42:K42"/>
    <mergeCell ref="A38:E38"/>
    <mergeCell ref="J38:K38"/>
    <mergeCell ref="A39:D39"/>
    <mergeCell ref="J39:K39"/>
    <mergeCell ref="A40:H40"/>
  </mergeCells>
  <pageMargins left="0.7" right="0.7" top="0.75" bottom="0.75" header="0.3" footer="0.3"/>
  <pageSetup paperSize="9" scale="40" orientation="portrait" horizontalDpi="300" verticalDpi="300" r:id="rId1"/>
  <ignoredErrors>
    <ignoredError sqref="D13:D34 G3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8"/>
  <sheetViews>
    <sheetView showGridLines="0" rightToLeft="1" view="pageBreakPreview" topLeftCell="B1" zoomScale="80" zoomScaleNormal="70" zoomScaleSheetLayoutView="80" workbookViewId="0">
      <selection activeCell="K25" sqref="K25"/>
    </sheetView>
  </sheetViews>
  <sheetFormatPr defaultRowHeight="14.25"/>
  <cols>
    <col min="2" max="2" width="17.375" customWidth="1"/>
    <col min="3" max="3" width="9.875" customWidth="1"/>
    <col min="4" max="4" width="10" customWidth="1"/>
    <col min="5" max="5" width="12.125" customWidth="1"/>
    <col min="6" max="8" width="9.375" customWidth="1"/>
    <col min="9" max="9" width="9.875" customWidth="1"/>
    <col min="10" max="10" width="10.125" customWidth="1"/>
    <col min="11" max="11" width="12.125" customWidth="1"/>
    <col min="12" max="12" width="21.5" customWidth="1"/>
    <col min="13" max="13" width="20.75" customWidth="1"/>
  </cols>
  <sheetData>
    <row r="2" spans="2:12">
      <c r="I2" s="198"/>
      <c r="J2" s="198"/>
      <c r="K2" s="748" t="s">
        <v>591</v>
      </c>
      <c r="L2" s="748"/>
    </row>
    <row r="3" spans="2:12" ht="51" customHeight="1">
      <c r="B3" s="46"/>
      <c r="I3" s="199"/>
      <c r="J3" s="199"/>
      <c r="K3" s="768" t="s">
        <v>592</v>
      </c>
      <c r="L3" s="768"/>
    </row>
    <row r="4" spans="2:12" ht="15">
      <c r="B4" s="775" t="s">
        <v>74</v>
      </c>
      <c r="C4" s="775"/>
      <c r="D4" s="775"/>
      <c r="E4" s="775"/>
      <c r="F4" s="775"/>
      <c r="G4" s="775"/>
      <c r="H4" s="775"/>
      <c r="I4" s="775"/>
      <c r="J4" s="775"/>
      <c r="K4" s="775"/>
      <c r="L4" s="775"/>
    </row>
    <row r="5" spans="2:12" ht="15">
      <c r="B5" s="776" t="s">
        <v>75</v>
      </c>
      <c r="C5" s="776"/>
      <c r="D5" s="776"/>
      <c r="E5" s="776"/>
      <c r="F5" s="776"/>
      <c r="G5" s="776"/>
      <c r="H5" s="776"/>
      <c r="I5" s="776"/>
      <c r="J5" s="776"/>
      <c r="K5" s="776"/>
      <c r="L5" s="776"/>
    </row>
    <row r="6" spans="2:12" ht="19.5" customHeight="1">
      <c r="B6" s="162" t="s">
        <v>88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2:12" ht="15.75" customHeight="1">
      <c r="B7" s="751" t="s">
        <v>53</v>
      </c>
      <c r="C7" s="811" t="s">
        <v>11</v>
      </c>
      <c r="D7" s="789"/>
      <c r="E7" s="812"/>
      <c r="F7" s="811" t="s">
        <v>12</v>
      </c>
      <c r="G7" s="789"/>
      <c r="H7" s="789"/>
      <c r="I7" s="754" t="s">
        <v>13</v>
      </c>
      <c r="J7" s="789"/>
      <c r="K7" s="789"/>
      <c r="L7" s="754" t="s">
        <v>157</v>
      </c>
    </row>
    <row r="8" spans="2:12" ht="21.75" customHeight="1" thickBot="1">
      <c r="B8" s="751"/>
      <c r="C8" s="759" t="s">
        <v>14</v>
      </c>
      <c r="D8" s="760"/>
      <c r="E8" s="808"/>
      <c r="F8" s="759" t="s">
        <v>15</v>
      </c>
      <c r="G8" s="760"/>
      <c r="H8" s="760"/>
      <c r="I8" s="809" t="s">
        <v>5</v>
      </c>
      <c r="J8" s="810"/>
      <c r="K8" s="810"/>
      <c r="L8" s="754"/>
    </row>
    <row r="9" spans="2:12" ht="21">
      <c r="B9" s="751"/>
      <c r="C9" s="8" t="s">
        <v>0</v>
      </c>
      <c r="D9" s="340" t="s">
        <v>1</v>
      </c>
      <c r="E9" s="340" t="s">
        <v>36</v>
      </c>
      <c r="F9" s="8" t="s">
        <v>0</v>
      </c>
      <c r="G9" s="8" t="s">
        <v>1</v>
      </c>
      <c r="H9" s="8" t="s">
        <v>36</v>
      </c>
      <c r="I9" s="308" t="s">
        <v>0</v>
      </c>
      <c r="J9" s="8" t="s">
        <v>1</v>
      </c>
      <c r="K9" s="340" t="s">
        <v>36</v>
      </c>
      <c r="L9" s="754"/>
    </row>
    <row r="10" spans="2:12" ht="21">
      <c r="B10" s="751"/>
      <c r="C10" s="8" t="s">
        <v>20</v>
      </c>
      <c r="D10" s="8" t="s">
        <v>21</v>
      </c>
      <c r="E10" s="341" t="s">
        <v>5</v>
      </c>
      <c r="F10" s="8" t="s">
        <v>20</v>
      </c>
      <c r="G10" s="8" t="s">
        <v>21</v>
      </c>
      <c r="H10" s="341" t="s">
        <v>5</v>
      </c>
      <c r="I10" s="308" t="s">
        <v>20</v>
      </c>
      <c r="J10" s="8" t="s">
        <v>21</v>
      </c>
      <c r="K10" s="341" t="s">
        <v>5</v>
      </c>
      <c r="L10" s="754"/>
    </row>
    <row r="11" spans="2:12" ht="21">
      <c r="B11" s="342" t="s">
        <v>54</v>
      </c>
      <c r="C11" s="5">
        <v>269992</v>
      </c>
      <c r="D11" s="5">
        <v>164440</v>
      </c>
      <c r="E11" s="5">
        <f>SUM(C11:D11)</f>
        <v>434432</v>
      </c>
      <c r="F11" s="5">
        <v>5001</v>
      </c>
      <c r="G11" s="5">
        <v>4088</v>
      </c>
      <c r="H11" s="5">
        <f>SUM(F11:G11)</f>
        <v>9089</v>
      </c>
      <c r="I11" s="62">
        <v>274993</v>
      </c>
      <c r="J11" s="62">
        <v>168528</v>
      </c>
      <c r="K11" s="5">
        <f>SUM(I11:J11)</f>
        <v>443521</v>
      </c>
      <c r="L11" s="331" t="s">
        <v>158</v>
      </c>
    </row>
    <row r="12" spans="2:12" ht="21">
      <c r="B12" s="343" t="s">
        <v>55</v>
      </c>
      <c r="C12" s="21">
        <v>110257</v>
      </c>
      <c r="D12" s="21">
        <v>73935</v>
      </c>
      <c r="E12" s="21">
        <f t="shared" ref="E12:E24" si="0">SUM(C12:D12)</f>
        <v>184192</v>
      </c>
      <c r="F12" s="21">
        <v>4012</v>
      </c>
      <c r="G12" s="21">
        <v>3362</v>
      </c>
      <c r="H12" s="21">
        <f t="shared" ref="H12:H24" si="1">SUM(F12:G12)</f>
        <v>7374</v>
      </c>
      <c r="I12" s="63">
        <v>114269</v>
      </c>
      <c r="J12" s="21">
        <v>77297</v>
      </c>
      <c r="K12" s="21">
        <f t="shared" ref="K12:K24" si="2">SUM(I12:J12)</f>
        <v>191566</v>
      </c>
      <c r="L12" s="332" t="s">
        <v>159</v>
      </c>
    </row>
    <row r="13" spans="2:12" ht="21">
      <c r="B13" s="342" t="s">
        <v>56</v>
      </c>
      <c r="C13" s="5">
        <v>40194</v>
      </c>
      <c r="D13" s="5">
        <v>28237</v>
      </c>
      <c r="E13" s="5">
        <f t="shared" si="0"/>
        <v>68431</v>
      </c>
      <c r="F13" s="5">
        <v>1478</v>
      </c>
      <c r="G13" s="5">
        <v>1740</v>
      </c>
      <c r="H13" s="5">
        <f t="shared" si="1"/>
        <v>3218</v>
      </c>
      <c r="I13" s="62">
        <v>41672</v>
      </c>
      <c r="J13" s="5">
        <v>29977</v>
      </c>
      <c r="K13" s="5">
        <f t="shared" si="2"/>
        <v>71649</v>
      </c>
      <c r="L13" s="331" t="s">
        <v>160</v>
      </c>
    </row>
    <row r="14" spans="2:12" ht="21">
      <c r="B14" s="343" t="s">
        <v>57</v>
      </c>
      <c r="C14" s="21">
        <v>34791</v>
      </c>
      <c r="D14" s="21">
        <v>26640</v>
      </c>
      <c r="E14" s="21">
        <f t="shared" si="0"/>
        <v>61431</v>
      </c>
      <c r="F14" s="21">
        <v>1732</v>
      </c>
      <c r="G14" s="21">
        <v>1896</v>
      </c>
      <c r="H14" s="21">
        <f t="shared" si="1"/>
        <v>3628</v>
      </c>
      <c r="I14" s="63">
        <v>36523</v>
      </c>
      <c r="J14" s="21">
        <v>28536</v>
      </c>
      <c r="K14" s="21">
        <f t="shared" si="2"/>
        <v>65059</v>
      </c>
      <c r="L14" s="332" t="s">
        <v>161</v>
      </c>
    </row>
    <row r="15" spans="2:12" ht="21">
      <c r="B15" s="342" t="s">
        <v>58</v>
      </c>
      <c r="C15" s="5">
        <v>70745</v>
      </c>
      <c r="D15" s="5">
        <v>49023</v>
      </c>
      <c r="E15" s="5">
        <f t="shared" si="0"/>
        <v>119768</v>
      </c>
      <c r="F15" s="5">
        <v>3697</v>
      </c>
      <c r="G15" s="5">
        <v>2671</v>
      </c>
      <c r="H15" s="5">
        <f t="shared" si="1"/>
        <v>6368</v>
      </c>
      <c r="I15" s="62">
        <v>74442</v>
      </c>
      <c r="J15" s="5">
        <v>51694</v>
      </c>
      <c r="K15" s="5">
        <f t="shared" si="2"/>
        <v>126136</v>
      </c>
      <c r="L15" s="331" t="s">
        <v>162</v>
      </c>
    </row>
    <row r="16" spans="2:12" ht="21">
      <c r="B16" s="343" t="s">
        <v>59</v>
      </c>
      <c r="C16" s="21">
        <v>49167</v>
      </c>
      <c r="D16" s="21">
        <v>45270</v>
      </c>
      <c r="E16" s="21">
        <f t="shared" si="0"/>
        <v>94437</v>
      </c>
      <c r="F16" s="21">
        <v>2393</v>
      </c>
      <c r="G16" s="21">
        <v>2462</v>
      </c>
      <c r="H16" s="21">
        <f t="shared" si="1"/>
        <v>4855</v>
      </c>
      <c r="I16" s="63">
        <v>51560</v>
      </c>
      <c r="J16" s="21">
        <v>47732</v>
      </c>
      <c r="K16" s="21">
        <f t="shared" si="2"/>
        <v>99292</v>
      </c>
      <c r="L16" s="332" t="s">
        <v>163</v>
      </c>
    </row>
    <row r="17" spans="2:12" ht="21">
      <c r="B17" s="342" t="s">
        <v>60</v>
      </c>
      <c r="C17" s="5">
        <v>20530</v>
      </c>
      <c r="D17" s="5">
        <v>14725</v>
      </c>
      <c r="E17" s="5">
        <f t="shared" si="0"/>
        <v>35255</v>
      </c>
      <c r="F17" s="5">
        <v>1059</v>
      </c>
      <c r="G17" s="43">
        <v>748</v>
      </c>
      <c r="H17" s="5">
        <f t="shared" si="1"/>
        <v>1807</v>
      </c>
      <c r="I17" s="62">
        <v>21589</v>
      </c>
      <c r="J17" s="5">
        <v>15473</v>
      </c>
      <c r="K17" s="5">
        <f t="shared" si="2"/>
        <v>37062</v>
      </c>
      <c r="L17" s="331" t="s">
        <v>164</v>
      </c>
    </row>
    <row r="18" spans="2:12" ht="21">
      <c r="B18" s="343" t="s">
        <v>61</v>
      </c>
      <c r="C18" s="21">
        <v>18414</v>
      </c>
      <c r="D18" s="21">
        <v>14089</v>
      </c>
      <c r="E18" s="21">
        <f t="shared" si="0"/>
        <v>32503</v>
      </c>
      <c r="F18" s="54">
        <v>647</v>
      </c>
      <c r="G18" s="54">
        <v>640</v>
      </c>
      <c r="H18" s="21">
        <f t="shared" si="1"/>
        <v>1287</v>
      </c>
      <c r="I18" s="63">
        <v>19061</v>
      </c>
      <c r="J18" s="21">
        <v>14729</v>
      </c>
      <c r="K18" s="21">
        <f t="shared" si="2"/>
        <v>33790</v>
      </c>
      <c r="L18" s="332" t="s">
        <v>165</v>
      </c>
    </row>
    <row r="19" spans="2:12" ht="21">
      <c r="B19" s="342" t="s">
        <v>62</v>
      </c>
      <c r="C19" s="5">
        <v>11232</v>
      </c>
      <c r="D19" s="5">
        <v>7023</v>
      </c>
      <c r="E19" s="5">
        <f t="shared" si="0"/>
        <v>18255</v>
      </c>
      <c r="F19" s="5">
        <v>1142</v>
      </c>
      <c r="G19" s="5">
        <v>884</v>
      </c>
      <c r="H19" s="5">
        <f t="shared" si="1"/>
        <v>2026</v>
      </c>
      <c r="I19" s="62">
        <v>12374</v>
      </c>
      <c r="J19" s="5">
        <v>7907</v>
      </c>
      <c r="K19" s="5">
        <f t="shared" si="2"/>
        <v>20281</v>
      </c>
      <c r="L19" s="331" t="s">
        <v>166</v>
      </c>
    </row>
    <row r="20" spans="2:12" ht="21">
      <c r="B20" s="343" t="s">
        <v>63</v>
      </c>
      <c r="C20" s="21">
        <v>29398</v>
      </c>
      <c r="D20" s="21">
        <v>24004</v>
      </c>
      <c r="E20" s="21">
        <f t="shared" si="0"/>
        <v>53402</v>
      </c>
      <c r="F20" s="21">
        <v>1442</v>
      </c>
      <c r="G20" s="21">
        <v>1247</v>
      </c>
      <c r="H20" s="21">
        <f t="shared" si="1"/>
        <v>2689</v>
      </c>
      <c r="I20" s="63">
        <v>30840</v>
      </c>
      <c r="J20" s="21">
        <v>25251</v>
      </c>
      <c r="K20" s="21">
        <f t="shared" si="2"/>
        <v>56091</v>
      </c>
      <c r="L20" s="332" t="s">
        <v>167</v>
      </c>
    </row>
    <row r="21" spans="2:12" ht="21">
      <c r="B21" s="342" t="s">
        <v>64</v>
      </c>
      <c r="C21" s="5">
        <v>18394</v>
      </c>
      <c r="D21" s="5">
        <v>11098</v>
      </c>
      <c r="E21" s="5">
        <f t="shared" si="0"/>
        <v>29492</v>
      </c>
      <c r="F21" s="5">
        <v>964</v>
      </c>
      <c r="G21" s="5">
        <v>1282</v>
      </c>
      <c r="H21" s="5">
        <f t="shared" si="1"/>
        <v>2246</v>
      </c>
      <c r="I21" s="62">
        <v>19358</v>
      </c>
      <c r="J21" s="5">
        <v>12380</v>
      </c>
      <c r="K21" s="5">
        <f t="shared" si="2"/>
        <v>31738</v>
      </c>
      <c r="L21" s="331" t="s">
        <v>168</v>
      </c>
    </row>
    <row r="22" spans="2:12" ht="21">
      <c r="B22" s="343" t="s">
        <v>65</v>
      </c>
      <c r="C22" s="21">
        <v>13219</v>
      </c>
      <c r="D22" s="21">
        <v>11123</v>
      </c>
      <c r="E22" s="21">
        <f t="shared" si="0"/>
        <v>24342</v>
      </c>
      <c r="F22" s="54">
        <v>800</v>
      </c>
      <c r="G22" s="54">
        <v>946</v>
      </c>
      <c r="H22" s="21">
        <f t="shared" si="1"/>
        <v>1746</v>
      </c>
      <c r="I22" s="63">
        <v>14019</v>
      </c>
      <c r="J22" s="21">
        <v>12069</v>
      </c>
      <c r="K22" s="21">
        <f t="shared" si="2"/>
        <v>26088</v>
      </c>
      <c r="L22" s="332" t="s">
        <v>169</v>
      </c>
    </row>
    <row r="23" spans="2:12" ht="21">
      <c r="B23" s="342" t="s">
        <v>66</v>
      </c>
      <c r="C23" s="5">
        <v>17671</v>
      </c>
      <c r="D23" s="5">
        <v>10452</v>
      </c>
      <c r="E23" s="5">
        <f t="shared" si="0"/>
        <v>28123</v>
      </c>
      <c r="F23" s="5">
        <v>791</v>
      </c>
      <c r="G23" s="5">
        <v>640</v>
      </c>
      <c r="H23" s="5">
        <f t="shared" si="1"/>
        <v>1431</v>
      </c>
      <c r="I23" s="62">
        <v>18462</v>
      </c>
      <c r="J23" s="5">
        <v>11092</v>
      </c>
      <c r="K23" s="5">
        <f t="shared" si="2"/>
        <v>29554</v>
      </c>
      <c r="L23" s="331" t="s">
        <v>170</v>
      </c>
    </row>
    <row r="24" spans="2:12" ht="21">
      <c r="B24" s="343" t="s">
        <v>67</v>
      </c>
      <c r="C24" s="21">
        <v>1740</v>
      </c>
      <c r="D24" s="54">
        <v>919</v>
      </c>
      <c r="E24" s="21">
        <f t="shared" si="0"/>
        <v>2659</v>
      </c>
      <c r="F24" s="54">
        <v>65</v>
      </c>
      <c r="G24" s="54">
        <v>7</v>
      </c>
      <c r="H24" s="54">
        <f t="shared" si="1"/>
        <v>72</v>
      </c>
      <c r="I24" s="63">
        <v>1805</v>
      </c>
      <c r="J24" s="54">
        <v>926</v>
      </c>
      <c r="K24" s="21">
        <f t="shared" si="2"/>
        <v>2731</v>
      </c>
      <c r="L24" s="332" t="s">
        <v>171</v>
      </c>
    </row>
    <row r="25" spans="2:12" ht="21">
      <c r="B25" s="12" t="s">
        <v>173</v>
      </c>
      <c r="C25" s="344">
        <f>SUM(C11:C24)</f>
        <v>705744</v>
      </c>
      <c r="D25" s="344">
        <f t="shared" ref="D25:K25" si="3">SUM(D11:D24)</f>
        <v>480978</v>
      </c>
      <c r="E25" s="344">
        <f t="shared" si="3"/>
        <v>1186722</v>
      </c>
      <c r="F25" s="344">
        <f t="shared" si="3"/>
        <v>25223</v>
      </c>
      <c r="G25" s="344">
        <f t="shared" si="3"/>
        <v>22613</v>
      </c>
      <c r="H25" s="344">
        <f t="shared" si="3"/>
        <v>47836</v>
      </c>
      <c r="I25" s="344">
        <f t="shared" si="3"/>
        <v>730967</v>
      </c>
      <c r="J25" s="344">
        <f t="shared" si="3"/>
        <v>503591</v>
      </c>
      <c r="K25" s="344">
        <f t="shared" si="3"/>
        <v>1234558</v>
      </c>
      <c r="L25" s="308" t="s">
        <v>5</v>
      </c>
    </row>
    <row r="26" spans="2:12" ht="15">
      <c r="B26" s="73" t="s">
        <v>78</v>
      </c>
      <c r="C26" s="73"/>
      <c r="K26" s="813" t="s">
        <v>79</v>
      </c>
      <c r="L26" s="813"/>
    </row>
    <row r="27" spans="2:12" ht="15">
      <c r="B27" s="47" t="s">
        <v>76</v>
      </c>
      <c r="C27" s="47"/>
      <c r="K27" s="813" t="s">
        <v>77</v>
      </c>
      <c r="L27" s="813"/>
    </row>
    <row r="28" spans="2:12" ht="19.5">
      <c r="B28" s="184" t="s">
        <v>435</v>
      </c>
      <c r="D28" s="80"/>
      <c r="E28" s="80"/>
      <c r="L28" s="153" t="s">
        <v>436</v>
      </c>
    </row>
  </sheetData>
  <mergeCells count="14">
    <mergeCell ref="B7:B10"/>
    <mergeCell ref="B5:L5"/>
    <mergeCell ref="B4:L4"/>
    <mergeCell ref="C7:E7"/>
    <mergeCell ref="F7:H7"/>
    <mergeCell ref="I7:K7"/>
    <mergeCell ref="C8:E8"/>
    <mergeCell ref="F8:H8"/>
    <mergeCell ref="I8:K8"/>
    <mergeCell ref="K2:L2"/>
    <mergeCell ref="K3:L3"/>
    <mergeCell ref="K26:L26"/>
    <mergeCell ref="K27:L27"/>
    <mergeCell ref="L7:L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44"/>
  <sheetViews>
    <sheetView showGridLines="0" rightToLeft="1" view="pageBreakPreview" zoomScale="85" zoomScaleNormal="80" zoomScaleSheetLayoutView="85" workbookViewId="0">
      <selection activeCell="D32" sqref="D32"/>
    </sheetView>
  </sheetViews>
  <sheetFormatPr defaultRowHeight="14.25"/>
  <cols>
    <col min="2" max="2" width="19.875" customWidth="1"/>
    <col min="3" max="4" width="9.125" customWidth="1"/>
    <col min="5" max="5" width="10.375" customWidth="1"/>
    <col min="6" max="10" width="9.125" customWidth="1"/>
    <col min="11" max="11" width="13" customWidth="1"/>
    <col min="12" max="12" width="10.25" bestFit="1" customWidth="1"/>
  </cols>
  <sheetData>
    <row r="2" spans="2:11">
      <c r="I2" s="214"/>
      <c r="J2" s="768" t="s">
        <v>591</v>
      </c>
      <c r="K2" s="768"/>
    </row>
    <row r="3" spans="2:11" ht="61.5" customHeight="1">
      <c r="B3" s="46"/>
      <c r="H3" s="1"/>
      <c r="I3" s="1"/>
      <c r="J3" s="1"/>
      <c r="K3" s="280" t="s">
        <v>592</v>
      </c>
    </row>
    <row r="4" spans="2:11" ht="18">
      <c r="B4" s="55"/>
    </row>
    <row r="5" spans="2:11" ht="15">
      <c r="B5" s="775" t="s">
        <v>80</v>
      </c>
      <c r="C5" s="775"/>
      <c r="D5" s="775"/>
      <c r="E5" s="775"/>
      <c r="F5" s="775"/>
      <c r="G5" s="775"/>
      <c r="H5" s="775"/>
      <c r="I5" s="775"/>
      <c r="J5" s="775"/>
      <c r="K5" s="775"/>
    </row>
    <row r="6" spans="2:11" ht="15">
      <c r="B6" s="776" t="s">
        <v>81</v>
      </c>
      <c r="C6" s="776"/>
      <c r="D6" s="776"/>
      <c r="E6" s="776"/>
      <c r="F6" s="776"/>
      <c r="G6" s="776"/>
      <c r="H6" s="776"/>
      <c r="I6" s="776"/>
      <c r="J6" s="776"/>
      <c r="K6" s="776"/>
    </row>
    <row r="7" spans="2:11" ht="15.75">
      <c r="B7" s="162" t="s">
        <v>106</v>
      </c>
      <c r="K7" s="463"/>
    </row>
    <row r="8" spans="2:11" ht="21">
      <c r="B8" s="814" t="s">
        <v>34</v>
      </c>
      <c r="C8" s="820" t="s">
        <v>11</v>
      </c>
      <c r="D8" s="821"/>
      <c r="E8" s="822"/>
      <c r="F8" s="820" t="s">
        <v>12</v>
      </c>
      <c r="G8" s="821"/>
      <c r="H8" s="821"/>
      <c r="I8" s="820" t="s">
        <v>13</v>
      </c>
      <c r="J8" s="823"/>
      <c r="K8" s="823"/>
    </row>
    <row r="9" spans="2:11" ht="21.75" thickBot="1">
      <c r="B9" s="814"/>
      <c r="C9" s="815" t="s">
        <v>14</v>
      </c>
      <c r="D9" s="816"/>
      <c r="E9" s="817"/>
      <c r="F9" s="815" t="s">
        <v>15</v>
      </c>
      <c r="G9" s="816"/>
      <c r="H9" s="816"/>
      <c r="I9" s="818" t="s">
        <v>5</v>
      </c>
      <c r="J9" s="819"/>
      <c r="K9" s="819"/>
    </row>
    <row r="10" spans="2:11" ht="21">
      <c r="B10" s="814" t="s">
        <v>35</v>
      </c>
      <c r="C10" s="347" t="s">
        <v>0</v>
      </c>
      <c r="D10" s="348" t="s">
        <v>1</v>
      </c>
      <c r="E10" s="348" t="s">
        <v>36</v>
      </c>
      <c r="F10" s="347" t="s">
        <v>0</v>
      </c>
      <c r="G10" s="347" t="s">
        <v>1</v>
      </c>
      <c r="H10" s="347" t="s">
        <v>36</v>
      </c>
      <c r="I10" s="347" t="s">
        <v>0</v>
      </c>
      <c r="J10" s="347" t="s">
        <v>1</v>
      </c>
      <c r="K10" s="348" t="s">
        <v>36</v>
      </c>
    </row>
    <row r="11" spans="2:11" ht="21">
      <c r="B11" s="814"/>
      <c r="C11" s="347" t="s">
        <v>20</v>
      </c>
      <c r="D11" s="347" t="s">
        <v>21</v>
      </c>
      <c r="E11" s="349" t="s">
        <v>5</v>
      </c>
      <c r="F11" s="347" t="s">
        <v>20</v>
      </c>
      <c r="G11" s="347" t="s">
        <v>21</v>
      </c>
      <c r="H11" s="349" t="s">
        <v>5</v>
      </c>
      <c r="I11" s="347" t="s">
        <v>20</v>
      </c>
      <c r="J11" s="347" t="s">
        <v>21</v>
      </c>
      <c r="K11" s="349" t="s">
        <v>5</v>
      </c>
    </row>
    <row r="12" spans="2:11" ht="21">
      <c r="B12" s="323" t="s">
        <v>37</v>
      </c>
      <c r="C12" s="712">
        <v>39</v>
      </c>
      <c r="D12" s="712">
        <v>0</v>
      </c>
      <c r="E12" s="712">
        <f>SUM(C12:D12)</f>
        <v>39</v>
      </c>
      <c r="F12" s="712">
        <v>2</v>
      </c>
      <c r="G12" s="712">
        <v>1</v>
      </c>
      <c r="H12" s="712">
        <f>SUM(F12:G12)</f>
        <v>3</v>
      </c>
      <c r="I12" s="712">
        <f>C12+F12</f>
        <v>41</v>
      </c>
      <c r="J12" s="712">
        <f t="shared" ref="J12" si="0">D12+G12</f>
        <v>1</v>
      </c>
      <c r="K12" s="712">
        <f>SUM(I12:J12)</f>
        <v>42</v>
      </c>
    </row>
    <row r="13" spans="2:11" ht="21">
      <c r="B13" s="324" t="s">
        <v>38</v>
      </c>
      <c r="C13" s="713">
        <v>3822</v>
      </c>
      <c r="D13" s="713">
        <v>377</v>
      </c>
      <c r="E13" s="713">
        <f t="shared" ref="E13:E22" si="1">SUM(C13:D13)</f>
        <v>4199</v>
      </c>
      <c r="F13" s="713" t="s">
        <v>588</v>
      </c>
      <c r="G13" s="713" t="s">
        <v>588</v>
      </c>
      <c r="H13" s="713">
        <f t="shared" ref="H13:H22" si="2">SUM(F13:G13)</f>
        <v>0</v>
      </c>
      <c r="I13" s="713">
        <f t="shared" ref="I13:I22" si="3">C13+F13</f>
        <v>3822</v>
      </c>
      <c r="J13" s="713">
        <f t="shared" ref="J13:J22" si="4">D13+G13</f>
        <v>377</v>
      </c>
      <c r="K13" s="714">
        <f t="shared" ref="K13:K22" si="5">SUM(I13:J13)</f>
        <v>4199</v>
      </c>
    </row>
    <row r="14" spans="2:11" ht="21">
      <c r="B14" s="325" t="s">
        <v>39</v>
      </c>
      <c r="C14" s="715">
        <v>55794</v>
      </c>
      <c r="D14" s="715">
        <v>23141</v>
      </c>
      <c r="E14" s="715">
        <f t="shared" si="1"/>
        <v>78935</v>
      </c>
      <c r="F14" s="715">
        <v>32</v>
      </c>
      <c r="G14" s="715">
        <v>160</v>
      </c>
      <c r="H14" s="715">
        <f t="shared" si="2"/>
        <v>192</v>
      </c>
      <c r="I14" s="715">
        <f t="shared" si="3"/>
        <v>55826</v>
      </c>
      <c r="J14" s="715">
        <f t="shared" si="4"/>
        <v>23301</v>
      </c>
      <c r="K14" s="716">
        <f t="shared" si="5"/>
        <v>79127</v>
      </c>
    </row>
    <row r="15" spans="2:11" ht="21">
      <c r="B15" s="324" t="s">
        <v>40</v>
      </c>
      <c r="C15" s="713">
        <v>132395</v>
      </c>
      <c r="D15" s="713">
        <v>70640</v>
      </c>
      <c r="E15" s="713">
        <f t="shared" si="1"/>
        <v>203035</v>
      </c>
      <c r="F15" s="713">
        <v>470</v>
      </c>
      <c r="G15" s="713">
        <v>1919</v>
      </c>
      <c r="H15" s="713">
        <f t="shared" si="2"/>
        <v>2389</v>
      </c>
      <c r="I15" s="713">
        <f t="shared" si="3"/>
        <v>132865</v>
      </c>
      <c r="J15" s="713">
        <f t="shared" si="4"/>
        <v>72559</v>
      </c>
      <c r="K15" s="714">
        <f t="shared" si="5"/>
        <v>205424</v>
      </c>
    </row>
    <row r="16" spans="2:11" ht="21">
      <c r="B16" s="325" t="s">
        <v>41</v>
      </c>
      <c r="C16" s="715">
        <v>144180</v>
      </c>
      <c r="D16" s="715">
        <v>126054</v>
      </c>
      <c r="E16" s="715">
        <f t="shared" si="1"/>
        <v>270234</v>
      </c>
      <c r="F16" s="715">
        <v>1767</v>
      </c>
      <c r="G16" s="715">
        <v>3012</v>
      </c>
      <c r="H16" s="715">
        <f t="shared" si="2"/>
        <v>4779</v>
      </c>
      <c r="I16" s="715">
        <f t="shared" si="3"/>
        <v>145947</v>
      </c>
      <c r="J16" s="715">
        <f t="shared" si="4"/>
        <v>129066</v>
      </c>
      <c r="K16" s="716">
        <f t="shared" si="5"/>
        <v>275013</v>
      </c>
    </row>
    <row r="17" spans="2:12" ht="21">
      <c r="B17" s="324" t="s">
        <v>42</v>
      </c>
      <c r="C17" s="713">
        <v>126370</v>
      </c>
      <c r="D17" s="713">
        <v>119074</v>
      </c>
      <c r="E17" s="713">
        <f t="shared" si="1"/>
        <v>245444</v>
      </c>
      <c r="F17" s="713">
        <v>3191</v>
      </c>
      <c r="G17" s="713">
        <v>3083</v>
      </c>
      <c r="H17" s="713">
        <f t="shared" si="2"/>
        <v>6274</v>
      </c>
      <c r="I17" s="713">
        <f t="shared" si="3"/>
        <v>129561</v>
      </c>
      <c r="J17" s="713">
        <f t="shared" si="4"/>
        <v>122157</v>
      </c>
      <c r="K17" s="714">
        <f t="shared" si="5"/>
        <v>251718</v>
      </c>
    </row>
    <row r="18" spans="2:12" ht="21">
      <c r="B18" s="325" t="s">
        <v>43</v>
      </c>
      <c r="C18" s="715">
        <v>93619</v>
      </c>
      <c r="D18" s="715">
        <v>70499</v>
      </c>
      <c r="E18" s="715">
        <f t="shared" si="1"/>
        <v>164118</v>
      </c>
      <c r="F18" s="715">
        <v>3577</v>
      </c>
      <c r="G18" s="715">
        <v>2760</v>
      </c>
      <c r="H18" s="715">
        <f t="shared" si="2"/>
        <v>6337</v>
      </c>
      <c r="I18" s="715">
        <f t="shared" si="3"/>
        <v>97196</v>
      </c>
      <c r="J18" s="715">
        <f t="shared" si="4"/>
        <v>73259</v>
      </c>
      <c r="K18" s="716">
        <f t="shared" si="5"/>
        <v>170455</v>
      </c>
    </row>
    <row r="19" spans="2:12" ht="21">
      <c r="B19" s="324" t="s">
        <v>44</v>
      </c>
      <c r="C19" s="713">
        <v>66367</v>
      </c>
      <c r="D19" s="713">
        <v>29683</v>
      </c>
      <c r="E19" s="713">
        <f t="shared" si="1"/>
        <v>96050</v>
      </c>
      <c r="F19" s="713">
        <v>2884</v>
      </c>
      <c r="G19" s="713">
        <v>1820</v>
      </c>
      <c r="H19" s="713">
        <f t="shared" si="2"/>
        <v>4704</v>
      </c>
      <c r="I19" s="713">
        <f t="shared" si="3"/>
        <v>69251</v>
      </c>
      <c r="J19" s="713">
        <f t="shared" si="4"/>
        <v>31503</v>
      </c>
      <c r="K19" s="714">
        <f t="shared" si="5"/>
        <v>100754</v>
      </c>
    </row>
    <row r="20" spans="2:12" ht="18.75" customHeight="1">
      <c r="B20" s="325" t="s">
        <v>45</v>
      </c>
      <c r="C20" s="715">
        <v>25942</v>
      </c>
      <c r="D20" s="715">
        <v>8263</v>
      </c>
      <c r="E20" s="715">
        <f t="shared" si="1"/>
        <v>34205</v>
      </c>
      <c r="F20" s="715">
        <v>2647</v>
      </c>
      <c r="G20" s="715">
        <v>1249</v>
      </c>
      <c r="H20" s="715">
        <f t="shared" si="2"/>
        <v>3896</v>
      </c>
      <c r="I20" s="715">
        <f t="shared" si="3"/>
        <v>28589</v>
      </c>
      <c r="J20" s="715">
        <f t="shared" si="4"/>
        <v>9512</v>
      </c>
      <c r="K20" s="716">
        <f t="shared" si="5"/>
        <v>38101</v>
      </c>
    </row>
    <row r="21" spans="2:12" ht="21">
      <c r="B21" s="324" t="s">
        <v>46</v>
      </c>
      <c r="C21" s="713">
        <v>1093</v>
      </c>
      <c r="D21" s="713">
        <v>267</v>
      </c>
      <c r="E21" s="713">
        <f t="shared" si="1"/>
        <v>1360</v>
      </c>
      <c r="F21" s="713">
        <v>2355</v>
      </c>
      <c r="G21" s="713">
        <v>1109</v>
      </c>
      <c r="H21" s="713">
        <f t="shared" si="2"/>
        <v>3464</v>
      </c>
      <c r="I21" s="713">
        <f t="shared" si="3"/>
        <v>3448</v>
      </c>
      <c r="J21" s="713">
        <f t="shared" si="4"/>
        <v>1376</v>
      </c>
      <c r="K21" s="714">
        <f t="shared" si="5"/>
        <v>4824</v>
      </c>
    </row>
    <row r="22" spans="2:12" ht="21">
      <c r="B22" s="325" t="s">
        <v>174</v>
      </c>
      <c r="C22" s="715">
        <v>56123</v>
      </c>
      <c r="D22" s="715">
        <v>32980</v>
      </c>
      <c r="E22" s="715">
        <f t="shared" si="1"/>
        <v>89103</v>
      </c>
      <c r="F22" s="715">
        <v>8298</v>
      </c>
      <c r="G22" s="715">
        <v>7500</v>
      </c>
      <c r="H22" s="715">
        <f t="shared" si="2"/>
        <v>15798</v>
      </c>
      <c r="I22" s="715">
        <f t="shared" si="3"/>
        <v>64421</v>
      </c>
      <c r="J22" s="715">
        <f t="shared" si="4"/>
        <v>40480</v>
      </c>
      <c r="K22" s="716">
        <f t="shared" si="5"/>
        <v>104901</v>
      </c>
    </row>
    <row r="23" spans="2:12" ht="21">
      <c r="B23" s="346" t="s">
        <v>23</v>
      </c>
      <c r="C23" s="350">
        <f>SUM(C12:C22)</f>
        <v>705744</v>
      </c>
      <c r="D23" s="350">
        <f t="shared" ref="D23:K23" si="6">SUM(D12:D22)</f>
        <v>480978</v>
      </c>
      <c r="E23" s="350">
        <f t="shared" si="6"/>
        <v>1186722</v>
      </c>
      <c r="F23" s="350">
        <f t="shared" si="6"/>
        <v>25223</v>
      </c>
      <c r="G23" s="350">
        <f t="shared" si="6"/>
        <v>22613</v>
      </c>
      <c r="H23" s="350">
        <f t="shared" si="6"/>
        <v>47836</v>
      </c>
      <c r="I23" s="350">
        <f t="shared" si="6"/>
        <v>730967</v>
      </c>
      <c r="J23" s="350">
        <f t="shared" si="6"/>
        <v>503591</v>
      </c>
      <c r="K23" s="350">
        <f t="shared" si="6"/>
        <v>1234558</v>
      </c>
    </row>
    <row r="24" spans="2:12">
      <c r="B24" s="57" t="s">
        <v>84</v>
      </c>
      <c r="I24" s="156"/>
      <c r="J24" s="164"/>
      <c r="K24" s="472" t="s">
        <v>31</v>
      </c>
    </row>
    <row r="25" spans="2:12">
      <c r="B25" s="58" t="s">
        <v>85</v>
      </c>
      <c r="I25" s="156"/>
      <c r="J25" s="164"/>
      <c r="K25" s="472" t="s">
        <v>83</v>
      </c>
    </row>
    <row r="26" spans="2:12" ht="19.5">
      <c r="B26" s="184" t="s">
        <v>435</v>
      </c>
      <c r="D26" s="80"/>
      <c r="E26" s="80"/>
      <c r="J26" s="86"/>
      <c r="K26" s="472" t="s">
        <v>436</v>
      </c>
      <c r="L26" s="164"/>
    </row>
    <row r="27" spans="2:12">
      <c r="K27" s="463"/>
    </row>
    <row r="28" spans="2:12">
      <c r="B28" s="103"/>
      <c r="K28" s="463"/>
    </row>
    <row r="29" spans="2:12">
      <c r="K29" s="463"/>
    </row>
    <row r="30" spans="2:12">
      <c r="K30" s="463"/>
    </row>
    <row r="31" spans="2:12">
      <c r="K31" s="463"/>
    </row>
    <row r="32" spans="2:12">
      <c r="K32" s="463"/>
    </row>
    <row r="33" spans="5:11">
      <c r="K33" s="463"/>
    </row>
    <row r="34" spans="5:11">
      <c r="K34" s="463"/>
    </row>
    <row r="35" spans="5:11">
      <c r="K35" s="463"/>
    </row>
    <row r="40" spans="5:11">
      <c r="E40" s="103"/>
    </row>
    <row r="41" spans="5:11">
      <c r="E41" s="103"/>
    </row>
    <row r="42" spans="5:11">
      <c r="E42" s="103"/>
    </row>
    <row r="43" spans="5:11">
      <c r="E43" s="103"/>
    </row>
    <row r="44" spans="5:11">
      <c r="E44" s="103"/>
    </row>
  </sheetData>
  <mergeCells count="11">
    <mergeCell ref="B10:B11"/>
    <mergeCell ref="J2:K2"/>
    <mergeCell ref="C9:E9"/>
    <mergeCell ref="F9:H9"/>
    <mergeCell ref="I9:K9"/>
    <mergeCell ref="B5:K5"/>
    <mergeCell ref="B6:K6"/>
    <mergeCell ref="C8:E8"/>
    <mergeCell ref="F8:H8"/>
    <mergeCell ref="I8:K8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colBreaks count="1" manualBreakCount="1">
    <brk id="11" min="1" max="26" man="1"/>
  </colBreaks>
  <ignoredErrors>
    <ignoredError sqref="F13:G1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63"/>
  <sheetViews>
    <sheetView showGridLines="0" rightToLeft="1" view="pageBreakPreview" topLeftCell="B1" zoomScale="80" zoomScaleNormal="70" zoomScaleSheetLayoutView="80" workbookViewId="0">
      <selection activeCell="I27" sqref="I27"/>
    </sheetView>
  </sheetViews>
  <sheetFormatPr defaultRowHeight="14.25"/>
  <cols>
    <col min="1" max="1" width="25" customWidth="1"/>
    <col min="2" max="2" width="20.625" customWidth="1"/>
    <col min="3" max="4" width="9.125" customWidth="1"/>
    <col min="5" max="5" width="10.375" customWidth="1"/>
    <col min="6" max="10" width="9.125" customWidth="1"/>
    <col min="11" max="11" width="14.875" customWidth="1"/>
    <col min="12" max="12" width="28.625" customWidth="1"/>
    <col min="13" max="13" width="8.75" bestFit="1" customWidth="1"/>
    <col min="19" max="19" width="9" customWidth="1"/>
  </cols>
  <sheetData>
    <row r="1" spans="2:12" ht="28.5" customHeight="1">
      <c r="J1" s="1"/>
      <c r="K1" s="748" t="s">
        <v>591</v>
      </c>
      <c r="L1" s="748"/>
    </row>
    <row r="2" spans="2:12" ht="42" customHeight="1">
      <c r="B2" s="46"/>
      <c r="I2" s="1"/>
      <c r="J2" s="1"/>
      <c r="K2" s="768" t="s">
        <v>592</v>
      </c>
      <c r="L2" s="768"/>
    </row>
    <row r="3" spans="2:12" ht="18">
      <c r="B3" s="44"/>
      <c r="C3" s="48"/>
      <c r="D3" s="48"/>
      <c r="E3" s="48"/>
      <c r="F3" s="48"/>
      <c r="G3" s="48"/>
      <c r="H3" s="48"/>
      <c r="I3" s="48"/>
      <c r="J3" s="48"/>
      <c r="K3" s="48"/>
    </row>
    <row r="4" spans="2:12" ht="15">
      <c r="B4" s="775" t="s">
        <v>86</v>
      </c>
      <c r="C4" s="775"/>
      <c r="D4" s="775"/>
      <c r="E4" s="775"/>
      <c r="F4" s="775"/>
      <c r="G4" s="775"/>
      <c r="H4" s="775"/>
      <c r="I4" s="775"/>
      <c r="J4" s="775"/>
      <c r="K4" s="775"/>
      <c r="L4" s="775"/>
    </row>
    <row r="5" spans="2:12" ht="15">
      <c r="B5" s="776" t="s">
        <v>87</v>
      </c>
      <c r="C5" s="776"/>
      <c r="D5" s="776"/>
      <c r="E5" s="776"/>
      <c r="F5" s="776"/>
      <c r="G5" s="776"/>
      <c r="H5" s="776"/>
      <c r="I5" s="776"/>
      <c r="J5" s="776"/>
      <c r="K5" s="776"/>
      <c r="L5" s="776"/>
    </row>
    <row r="6" spans="2:12" ht="18">
      <c r="B6" s="55" t="s">
        <v>110</v>
      </c>
      <c r="C6" s="48"/>
      <c r="D6" s="48"/>
      <c r="E6" s="48"/>
      <c r="F6" s="48"/>
      <c r="G6" s="48"/>
      <c r="H6" s="48"/>
      <c r="I6" s="48"/>
      <c r="J6" s="48"/>
      <c r="K6" s="48"/>
    </row>
    <row r="7" spans="2:12" ht="15.75" customHeight="1">
      <c r="B7" s="751" t="s">
        <v>89</v>
      </c>
      <c r="C7" s="811" t="s">
        <v>11</v>
      </c>
      <c r="D7" s="789"/>
      <c r="E7" s="812"/>
      <c r="F7" s="811" t="s">
        <v>12</v>
      </c>
      <c r="G7" s="789"/>
      <c r="H7" s="789"/>
      <c r="I7" s="754" t="s">
        <v>13</v>
      </c>
      <c r="J7" s="789"/>
      <c r="K7" s="789"/>
      <c r="L7" s="752" t="s">
        <v>90</v>
      </c>
    </row>
    <row r="8" spans="2:12" ht="18.75" customHeight="1" thickBot="1">
      <c r="B8" s="751"/>
      <c r="C8" s="759" t="s">
        <v>14</v>
      </c>
      <c r="D8" s="760"/>
      <c r="E8" s="808"/>
      <c r="F8" s="759" t="s">
        <v>15</v>
      </c>
      <c r="G8" s="760"/>
      <c r="H8" s="760"/>
      <c r="I8" s="809" t="s">
        <v>5</v>
      </c>
      <c r="J8" s="810"/>
      <c r="K8" s="810"/>
      <c r="L8" s="752"/>
    </row>
    <row r="9" spans="2:12" ht="18" customHeight="1">
      <c r="B9" s="751"/>
      <c r="C9" s="8" t="s">
        <v>0</v>
      </c>
      <c r="D9" s="340" t="s">
        <v>1</v>
      </c>
      <c r="E9" s="340" t="s">
        <v>36</v>
      </c>
      <c r="F9" s="8" t="s">
        <v>0</v>
      </c>
      <c r="G9" s="8" t="s">
        <v>1</v>
      </c>
      <c r="H9" s="8" t="s">
        <v>36</v>
      </c>
      <c r="I9" s="308" t="s">
        <v>0</v>
      </c>
      <c r="J9" s="8" t="s">
        <v>1</v>
      </c>
      <c r="K9" s="340" t="s">
        <v>36</v>
      </c>
      <c r="L9" s="752"/>
    </row>
    <row r="10" spans="2:12" ht="18" customHeight="1">
      <c r="B10" s="751"/>
      <c r="C10" s="8" t="s">
        <v>20</v>
      </c>
      <c r="D10" s="8" t="s">
        <v>21</v>
      </c>
      <c r="E10" s="341" t="s">
        <v>5</v>
      </c>
      <c r="F10" s="8" t="s">
        <v>20</v>
      </c>
      <c r="G10" s="8" t="s">
        <v>21</v>
      </c>
      <c r="H10" s="341" t="s">
        <v>5</v>
      </c>
      <c r="I10" s="308" t="s">
        <v>20</v>
      </c>
      <c r="J10" s="8" t="s">
        <v>21</v>
      </c>
      <c r="K10" s="341" t="s">
        <v>5</v>
      </c>
      <c r="L10" s="752"/>
    </row>
    <row r="11" spans="2:12" ht="19.5" customHeight="1">
      <c r="B11" s="342" t="s">
        <v>91</v>
      </c>
      <c r="C11" s="351">
        <v>3818</v>
      </c>
      <c r="D11" s="351">
        <v>4853</v>
      </c>
      <c r="E11" s="351">
        <f>SUM(C11:D11)</f>
        <v>8671</v>
      </c>
      <c r="F11" s="352">
        <v>0</v>
      </c>
      <c r="G11" s="352">
        <v>0</v>
      </c>
      <c r="H11" s="352">
        <f>SUM(F11:G11)</f>
        <v>0</v>
      </c>
      <c r="I11" s="353">
        <f>C11+F11</f>
        <v>3818</v>
      </c>
      <c r="J11" s="353">
        <f>D11+G11</f>
        <v>4853</v>
      </c>
      <c r="K11" s="351">
        <f>SUM(I11:J11)</f>
        <v>8671</v>
      </c>
      <c r="L11" s="336" t="s">
        <v>175</v>
      </c>
    </row>
    <row r="12" spans="2:12" ht="17.25" customHeight="1">
      <c r="B12" s="343" t="s">
        <v>92</v>
      </c>
      <c r="C12" s="354">
        <v>8451</v>
      </c>
      <c r="D12" s="354">
        <v>3254</v>
      </c>
      <c r="E12" s="354">
        <f t="shared" ref="E12:E20" si="0">SUM(C12:D12)</f>
        <v>11705</v>
      </c>
      <c r="F12" s="355">
        <v>37</v>
      </c>
      <c r="G12" s="355">
        <v>3</v>
      </c>
      <c r="H12" s="355">
        <f t="shared" ref="H12:H20" si="1">SUM(F12:G12)</f>
        <v>40</v>
      </c>
      <c r="I12" s="356">
        <f t="shared" ref="I12:I20" si="2">C12+F12</f>
        <v>8488</v>
      </c>
      <c r="J12" s="354">
        <f t="shared" ref="J12:J20" si="3">D12+G12</f>
        <v>3257</v>
      </c>
      <c r="K12" s="354">
        <f t="shared" ref="K12:K20" si="4">SUM(I12:J12)</f>
        <v>11745</v>
      </c>
      <c r="L12" s="337" t="s">
        <v>181</v>
      </c>
    </row>
    <row r="13" spans="2:12" ht="21">
      <c r="B13" s="342" t="s">
        <v>93</v>
      </c>
      <c r="C13" s="351">
        <v>37459</v>
      </c>
      <c r="D13" s="351">
        <v>5251</v>
      </c>
      <c r="E13" s="351">
        <f t="shared" si="0"/>
        <v>42710</v>
      </c>
      <c r="F13" s="352">
        <v>9</v>
      </c>
      <c r="G13" s="352">
        <v>0</v>
      </c>
      <c r="H13" s="352">
        <f t="shared" si="1"/>
        <v>9</v>
      </c>
      <c r="I13" s="353">
        <f t="shared" si="2"/>
        <v>37468</v>
      </c>
      <c r="J13" s="353">
        <f t="shared" si="3"/>
        <v>5251</v>
      </c>
      <c r="K13" s="351">
        <f t="shared" si="4"/>
        <v>42719</v>
      </c>
      <c r="L13" s="336" t="s">
        <v>176</v>
      </c>
    </row>
    <row r="14" spans="2:12" ht="18" customHeight="1">
      <c r="B14" s="343" t="s">
        <v>94</v>
      </c>
      <c r="C14" s="354">
        <v>81332</v>
      </c>
      <c r="D14" s="354">
        <v>37778</v>
      </c>
      <c r="E14" s="354">
        <f t="shared" si="0"/>
        <v>119110</v>
      </c>
      <c r="F14" s="354">
        <v>371</v>
      </c>
      <c r="G14" s="354">
        <v>2295</v>
      </c>
      <c r="H14" s="354">
        <f t="shared" si="1"/>
        <v>2666</v>
      </c>
      <c r="I14" s="356">
        <f t="shared" si="2"/>
        <v>81703</v>
      </c>
      <c r="J14" s="354">
        <f t="shared" si="3"/>
        <v>40073</v>
      </c>
      <c r="K14" s="354">
        <f t="shared" si="4"/>
        <v>121776</v>
      </c>
      <c r="L14" s="337" t="s">
        <v>177</v>
      </c>
    </row>
    <row r="15" spans="2:12" ht="18" customHeight="1">
      <c r="B15" s="342" t="s">
        <v>95</v>
      </c>
      <c r="C15" s="351">
        <v>108536</v>
      </c>
      <c r="D15" s="351">
        <v>19013</v>
      </c>
      <c r="E15" s="351">
        <f t="shared" si="0"/>
        <v>127549</v>
      </c>
      <c r="F15" s="352">
        <v>14</v>
      </c>
      <c r="G15" s="352">
        <v>1</v>
      </c>
      <c r="H15" s="352">
        <f t="shared" si="1"/>
        <v>15</v>
      </c>
      <c r="I15" s="353">
        <f t="shared" si="2"/>
        <v>108550</v>
      </c>
      <c r="J15" s="353">
        <f t="shared" si="3"/>
        <v>19014</v>
      </c>
      <c r="K15" s="351">
        <f t="shared" si="4"/>
        <v>127564</v>
      </c>
      <c r="L15" s="336" t="s">
        <v>182</v>
      </c>
    </row>
    <row r="16" spans="2:12" ht="18" customHeight="1">
      <c r="B16" s="343" t="s">
        <v>449</v>
      </c>
      <c r="C16" s="354">
        <v>76940</v>
      </c>
      <c r="D16" s="354">
        <v>80770</v>
      </c>
      <c r="E16" s="356">
        <f t="shared" si="0"/>
        <v>157710</v>
      </c>
      <c r="F16" s="355">
        <v>279</v>
      </c>
      <c r="G16" s="354">
        <v>3839</v>
      </c>
      <c r="H16" s="354">
        <f t="shared" si="1"/>
        <v>4118</v>
      </c>
      <c r="I16" s="356">
        <f t="shared" si="2"/>
        <v>77219</v>
      </c>
      <c r="J16" s="356">
        <f t="shared" si="3"/>
        <v>84609</v>
      </c>
      <c r="K16" s="354">
        <f t="shared" si="4"/>
        <v>161828</v>
      </c>
      <c r="L16" s="337" t="s">
        <v>256</v>
      </c>
    </row>
    <row r="17" spans="2:12" ht="21">
      <c r="B17" s="342" t="s">
        <v>96</v>
      </c>
      <c r="C17" s="351">
        <v>311188</v>
      </c>
      <c r="D17" s="351">
        <v>296492</v>
      </c>
      <c r="E17" s="351">
        <f t="shared" si="0"/>
        <v>607680</v>
      </c>
      <c r="F17" s="351">
        <v>7986</v>
      </c>
      <c r="G17" s="351">
        <v>10218</v>
      </c>
      <c r="H17" s="351">
        <f t="shared" si="1"/>
        <v>18204</v>
      </c>
      <c r="I17" s="353">
        <f t="shared" si="2"/>
        <v>319174</v>
      </c>
      <c r="J17" s="353">
        <f t="shared" si="3"/>
        <v>306710</v>
      </c>
      <c r="K17" s="351">
        <f t="shared" si="4"/>
        <v>625884</v>
      </c>
      <c r="L17" s="336" t="s">
        <v>178</v>
      </c>
    </row>
    <row r="18" spans="2:12" ht="36" customHeight="1">
      <c r="B18" s="343" t="s">
        <v>97</v>
      </c>
      <c r="C18" s="354">
        <v>58407</v>
      </c>
      <c r="D18" s="354">
        <v>25068</v>
      </c>
      <c r="E18" s="354">
        <f t="shared" si="0"/>
        <v>83475</v>
      </c>
      <c r="F18" s="354">
        <v>6583</v>
      </c>
      <c r="G18" s="354">
        <v>2337</v>
      </c>
      <c r="H18" s="354">
        <f t="shared" si="1"/>
        <v>8920</v>
      </c>
      <c r="I18" s="356">
        <f t="shared" si="2"/>
        <v>64990</v>
      </c>
      <c r="J18" s="354">
        <f t="shared" si="3"/>
        <v>27405</v>
      </c>
      <c r="K18" s="354">
        <f t="shared" si="4"/>
        <v>92395</v>
      </c>
      <c r="L18" s="337" t="s">
        <v>179</v>
      </c>
    </row>
    <row r="19" spans="2:12" ht="17.25" customHeight="1">
      <c r="B19" s="342" t="s">
        <v>98</v>
      </c>
      <c r="C19" s="351">
        <v>12171</v>
      </c>
      <c r="D19" s="351">
        <v>6300</v>
      </c>
      <c r="E19" s="351">
        <f t="shared" si="0"/>
        <v>18471</v>
      </c>
      <c r="F19" s="351">
        <v>9345</v>
      </c>
      <c r="G19" s="351">
        <v>3625</v>
      </c>
      <c r="H19" s="351">
        <f t="shared" si="1"/>
        <v>12970</v>
      </c>
      <c r="I19" s="353">
        <f t="shared" si="2"/>
        <v>21516</v>
      </c>
      <c r="J19" s="353">
        <f t="shared" si="3"/>
        <v>9925</v>
      </c>
      <c r="K19" s="351">
        <f t="shared" si="4"/>
        <v>31441</v>
      </c>
      <c r="L19" s="336" t="s">
        <v>180</v>
      </c>
    </row>
    <row r="20" spans="2:12" ht="21">
      <c r="B20" s="343" t="s">
        <v>99</v>
      </c>
      <c r="C20" s="354">
        <v>7442</v>
      </c>
      <c r="D20" s="354">
        <v>2199</v>
      </c>
      <c r="E20" s="354">
        <f t="shared" si="0"/>
        <v>9641</v>
      </c>
      <c r="F20" s="355">
        <v>599</v>
      </c>
      <c r="G20" s="354">
        <v>295</v>
      </c>
      <c r="H20" s="354">
        <f t="shared" si="1"/>
        <v>894</v>
      </c>
      <c r="I20" s="356">
        <f t="shared" si="2"/>
        <v>8041</v>
      </c>
      <c r="J20" s="354">
        <f t="shared" si="3"/>
        <v>2494</v>
      </c>
      <c r="K20" s="354">
        <f t="shared" si="4"/>
        <v>10535</v>
      </c>
      <c r="L20" s="337" t="s">
        <v>212</v>
      </c>
    </row>
    <row r="21" spans="2:12" ht="21">
      <c r="B21" s="12" t="s">
        <v>493</v>
      </c>
      <c r="C21" s="338">
        <f t="shared" ref="C21:D21" si="5">SUM(C11:C20)</f>
        <v>705744</v>
      </c>
      <c r="D21" s="338">
        <f t="shared" si="5"/>
        <v>480978</v>
      </c>
      <c r="E21" s="338">
        <f>SUM(E11:E20)</f>
        <v>1186722</v>
      </c>
      <c r="F21" s="338">
        <f t="shared" ref="F21" si="6">SUM(F11:F20)</f>
        <v>25223</v>
      </c>
      <c r="G21" s="338">
        <f t="shared" ref="G21:H21" si="7">SUM(G11:G20)</f>
        <v>22613</v>
      </c>
      <c r="H21" s="338">
        <f t="shared" si="7"/>
        <v>47836</v>
      </c>
      <c r="I21" s="338">
        <f t="shared" ref="I21" si="8">SUM(I11:I20)</f>
        <v>730967</v>
      </c>
      <c r="J21" s="338">
        <f t="shared" ref="J21:K21" si="9">SUM(J11:J20)</f>
        <v>503591</v>
      </c>
      <c r="K21" s="338">
        <f t="shared" si="9"/>
        <v>1234558</v>
      </c>
      <c r="L21" s="12" t="s">
        <v>5</v>
      </c>
    </row>
    <row r="22" spans="2:12" ht="15">
      <c r="B22" s="47" t="s">
        <v>100</v>
      </c>
      <c r="D22" s="48"/>
      <c r="E22" s="48"/>
      <c r="F22" s="48"/>
      <c r="G22" s="48"/>
      <c r="H22" s="48"/>
      <c r="I22" s="48"/>
      <c r="J22" s="48"/>
      <c r="K22" s="275"/>
      <c r="L22" s="48" t="s">
        <v>101</v>
      </c>
    </row>
    <row r="23" spans="2:12" ht="16.5">
      <c r="B23" s="60" t="s">
        <v>103</v>
      </c>
      <c r="D23" s="48"/>
      <c r="E23" s="48"/>
      <c r="F23" s="48"/>
      <c r="G23" s="48"/>
      <c r="H23" s="48"/>
      <c r="I23" s="48"/>
      <c r="J23" s="48"/>
      <c r="K23" s="48"/>
      <c r="L23" s="48" t="s">
        <v>102</v>
      </c>
    </row>
    <row r="24" spans="2:12" ht="16.5">
      <c r="B24" s="60" t="s">
        <v>435</v>
      </c>
      <c r="D24" s="80"/>
      <c r="E24" s="80"/>
      <c r="J24" s="86"/>
      <c r="L24" s="153" t="s">
        <v>436</v>
      </c>
    </row>
    <row r="25" spans="2:12" ht="18" customHeight="1"/>
    <row r="26" spans="2:12" ht="18.75" customHeight="1"/>
    <row r="27" spans="2:12" ht="18" customHeight="1"/>
    <row r="28" spans="2:12" ht="18" customHeight="1"/>
    <row r="63" ht="19.5" customHeight="1"/>
  </sheetData>
  <mergeCells count="12">
    <mergeCell ref="K1:L1"/>
    <mergeCell ref="K2:L2"/>
    <mergeCell ref="B4:L4"/>
    <mergeCell ref="B5:L5"/>
    <mergeCell ref="L7:L10"/>
    <mergeCell ref="B7:B10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23"/>
  <sheetViews>
    <sheetView showGridLines="0" rightToLeft="1" view="pageBreakPreview" zoomScale="70" zoomScaleNormal="40" zoomScaleSheetLayoutView="70" workbookViewId="0">
      <selection activeCell="A16" sqref="A16"/>
    </sheetView>
  </sheetViews>
  <sheetFormatPr defaultRowHeight="14.25"/>
  <cols>
    <col min="1" max="1" width="20.25" customWidth="1"/>
    <col min="2" max="9" width="11.75" customWidth="1"/>
    <col min="10" max="10" width="17.125" bestFit="1" customWidth="1"/>
  </cols>
  <sheetData>
    <row r="2" spans="1:13">
      <c r="I2" s="748" t="s">
        <v>591</v>
      </c>
      <c r="J2" s="748"/>
    </row>
    <row r="3" spans="1:13">
      <c r="A3" s="1"/>
      <c r="B3" s="1"/>
      <c r="C3" s="1"/>
      <c r="D3" s="1"/>
      <c r="E3" s="1"/>
      <c r="F3" s="1"/>
      <c r="G3" s="1"/>
      <c r="H3" s="1"/>
      <c r="I3" s="768" t="s">
        <v>592</v>
      </c>
      <c r="J3" s="768"/>
      <c r="K3" s="87"/>
      <c r="L3" s="87"/>
      <c r="M3" s="87"/>
    </row>
    <row r="4" spans="1:13">
      <c r="A4" s="1"/>
      <c r="B4" s="1"/>
      <c r="C4" s="1"/>
      <c r="D4" s="1"/>
      <c r="E4" s="1"/>
      <c r="F4" s="1"/>
      <c r="G4" s="1"/>
      <c r="H4" s="1"/>
      <c r="I4" s="87"/>
      <c r="J4" s="1"/>
    </row>
    <row r="5" spans="1:13">
      <c r="A5" s="1"/>
      <c r="B5" s="1"/>
      <c r="C5" s="1"/>
      <c r="D5" s="1"/>
      <c r="E5" s="1"/>
      <c r="F5" s="1"/>
      <c r="G5" s="1"/>
      <c r="H5" s="1"/>
      <c r="I5" s="87"/>
      <c r="J5" s="1"/>
    </row>
    <row r="6" spans="1:13">
      <c r="A6" s="1"/>
      <c r="B6" s="1"/>
      <c r="C6" s="1"/>
      <c r="D6" s="1"/>
      <c r="E6" s="1"/>
      <c r="F6" s="1"/>
      <c r="G6" s="1"/>
      <c r="H6" s="1"/>
      <c r="I6" s="87"/>
      <c r="J6" s="1"/>
    </row>
    <row r="7" spans="1:13" ht="15">
      <c r="A7" s="775" t="s">
        <v>373</v>
      </c>
      <c r="B7" s="775"/>
      <c r="C7" s="775"/>
      <c r="D7" s="775"/>
      <c r="E7" s="775"/>
      <c r="F7" s="775"/>
      <c r="G7" s="775"/>
      <c r="H7" s="775"/>
      <c r="I7" s="775"/>
      <c r="J7" s="775"/>
    </row>
    <row r="8" spans="1:13" ht="15">
      <c r="A8" s="780" t="s">
        <v>372</v>
      </c>
      <c r="B8" s="780"/>
      <c r="C8" s="780"/>
      <c r="D8" s="780"/>
      <c r="E8" s="780"/>
      <c r="F8" s="780"/>
      <c r="G8" s="780"/>
      <c r="H8" s="780"/>
      <c r="I8" s="780"/>
      <c r="J8" s="780"/>
    </row>
    <row r="9" spans="1:13" ht="18">
      <c r="A9" s="168" t="s">
        <v>114</v>
      </c>
      <c r="B9" s="77"/>
      <c r="C9" s="77"/>
      <c r="D9" s="77"/>
      <c r="E9" s="77"/>
      <c r="F9" s="77"/>
      <c r="G9" s="77"/>
      <c r="H9" s="77"/>
      <c r="I9" s="77"/>
      <c r="J9" s="77"/>
    </row>
    <row r="10" spans="1:13" ht="21" customHeight="1">
      <c r="A10" s="752" t="s">
        <v>371</v>
      </c>
      <c r="B10" s="752" t="s">
        <v>11</v>
      </c>
      <c r="C10" s="753"/>
      <c r="D10" s="774"/>
      <c r="E10" s="752" t="s">
        <v>12</v>
      </c>
      <c r="F10" s="753"/>
      <c r="G10" s="753"/>
      <c r="H10" s="769" t="s">
        <v>13</v>
      </c>
      <c r="I10" s="769"/>
      <c r="J10" s="754"/>
    </row>
    <row r="11" spans="1:13" ht="21.75" customHeight="1" thickBot="1">
      <c r="A11" s="752"/>
      <c r="B11" s="757" t="s">
        <v>14</v>
      </c>
      <c r="C11" s="758"/>
      <c r="D11" s="777"/>
      <c r="E11" s="759" t="s">
        <v>15</v>
      </c>
      <c r="F11" s="760"/>
      <c r="G11" s="760"/>
      <c r="H11" s="778" t="s">
        <v>5</v>
      </c>
      <c r="I11" s="778"/>
      <c r="J11" s="781"/>
    </row>
    <row r="12" spans="1:13" ht="21">
      <c r="A12" s="752" t="s">
        <v>370</v>
      </c>
      <c r="B12" s="412" t="s">
        <v>17</v>
      </c>
      <c r="C12" s="7" t="s">
        <v>18</v>
      </c>
      <c r="D12" s="7" t="s">
        <v>19</v>
      </c>
      <c r="E12" s="412" t="s">
        <v>17</v>
      </c>
      <c r="F12" s="412" t="s">
        <v>18</v>
      </c>
      <c r="G12" s="412" t="s">
        <v>19</v>
      </c>
      <c r="H12" s="418" t="s">
        <v>17</v>
      </c>
      <c r="I12" s="418" t="s">
        <v>18</v>
      </c>
      <c r="J12" s="417" t="s">
        <v>19</v>
      </c>
    </row>
    <row r="13" spans="1:13" ht="21">
      <c r="A13" s="752"/>
      <c r="B13" s="420" t="s">
        <v>20</v>
      </c>
      <c r="C13" s="420" t="s">
        <v>21</v>
      </c>
      <c r="D13" s="420" t="s">
        <v>5</v>
      </c>
      <c r="E13" s="420" t="s">
        <v>20</v>
      </c>
      <c r="F13" s="420" t="s">
        <v>21</v>
      </c>
      <c r="G13" s="420" t="s">
        <v>5</v>
      </c>
      <c r="H13" s="414" t="s">
        <v>20</v>
      </c>
      <c r="I13" s="414" t="s">
        <v>21</v>
      </c>
      <c r="J13" s="413" t="s">
        <v>5</v>
      </c>
    </row>
    <row r="14" spans="1:13" ht="58.5" customHeight="1">
      <c r="A14" s="101" t="s">
        <v>688</v>
      </c>
      <c r="B14" s="4">
        <v>186436</v>
      </c>
      <c r="C14" s="5">
        <v>56344</v>
      </c>
      <c r="D14" s="4">
        <f>SUM(C14,B14)</f>
        <v>242780</v>
      </c>
      <c r="E14" s="5">
        <v>24527</v>
      </c>
      <c r="F14" s="4">
        <v>8465</v>
      </c>
      <c r="G14" s="5">
        <f>SUM(E14,F14)</f>
        <v>32992</v>
      </c>
      <c r="H14" s="5">
        <f>SUM(E14,B14)</f>
        <v>210963</v>
      </c>
      <c r="I14" s="4">
        <f>SUM(F14,C14)</f>
        <v>64809</v>
      </c>
      <c r="J14" s="5">
        <f>SUM(H14,I14)</f>
        <v>275772</v>
      </c>
    </row>
    <row r="15" spans="1:13" ht="57.75" customHeight="1">
      <c r="A15" s="496" t="s">
        <v>393</v>
      </c>
      <c r="B15" s="354">
        <v>1131730</v>
      </c>
      <c r="C15" s="354">
        <v>539580</v>
      </c>
      <c r="D15" s="354">
        <f>SUM(C15,B15)</f>
        <v>1671310</v>
      </c>
      <c r="E15" s="354">
        <v>6296806</v>
      </c>
      <c r="F15" s="354">
        <v>223677</v>
      </c>
      <c r="G15" s="354">
        <f>SUM(E15,F15)</f>
        <v>6520483</v>
      </c>
      <c r="H15" s="354">
        <f>SUM(E15,B15)</f>
        <v>7428536</v>
      </c>
      <c r="I15" s="354">
        <f>SUM(F15,C15)</f>
        <v>763257</v>
      </c>
      <c r="J15" s="354">
        <f>SUM(H15,I15)</f>
        <v>8191793</v>
      </c>
    </row>
    <row r="16" spans="1:13" ht="32.450000000000003" customHeight="1">
      <c r="A16" s="12" t="s">
        <v>687</v>
      </c>
      <c r="B16" s="338">
        <f>SUM(B14,B15)</f>
        <v>1318166</v>
      </c>
      <c r="C16" s="338">
        <f t="shared" ref="C16:J16" si="0">SUM(C14,C15)</f>
        <v>595924</v>
      </c>
      <c r="D16" s="338">
        <f t="shared" si="0"/>
        <v>1914090</v>
      </c>
      <c r="E16" s="338">
        <f t="shared" si="0"/>
        <v>6321333</v>
      </c>
      <c r="F16" s="338">
        <f t="shared" si="0"/>
        <v>232142</v>
      </c>
      <c r="G16" s="338">
        <f t="shared" si="0"/>
        <v>6553475</v>
      </c>
      <c r="H16" s="338">
        <f t="shared" si="0"/>
        <v>7639499</v>
      </c>
      <c r="I16" s="338">
        <f t="shared" si="0"/>
        <v>828066</v>
      </c>
      <c r="J16" s="338">
        <f t="shared" si="0"/>
        <v>8467565</v>
      </c>
    </row>
    <row r="17" spans="1:10" ht="19.5">
      <c r="A17" s="174" t="s">
        <v>33</v>
      </c>
      <c r="B17" s="26"/>
      <c r="C17" s="26"/>
      <c r="D17" s="102"/>
      <c r="E17" s="26"/>
      <c r="F17" s="26"/>
      <c r="G17" s="102"/>
      <c r="H17" s="26"/>
      <c r="I17" s="26"/>
      <c r="J17" s="32" t="s">
        <v>32</v>
      </c>
    </row>
    <row r="18" spans="1:10" ht="19.5">
      <c r="A18" s="184" t="s">
        <v>435</v>
      </c>
      <c r="C18" s="80"/>
      <c r="D18" s="80"/>
      <c r="I18" s="86"/>
      <c r="J18" s="153" t="s">
        <v>436</v>
      </c>
    </row>
    <row r="20" spans="1:10">
      <c r="I20" s="80"/>
    </row>
    <row r="21" spans="1:10">
      <c r="B21" s="80"/>
      <c r="C21" s="80"/>
      <c r="D21" s="80"/>
      <c r="E21" s="80"/>
      <c r="F21" s="80"/>
      <c r="G21" s="80"/>
      <c r="H21" s="80"/>
      <c r="I21" s="80"/>
      <c r="J21" s="80"/>
    </row>
    <row r="22" spans="1:10">
      <c r="B22" s="80"/>
      <c r="C22" s="80"/>
      <c r="D22" s="80"/>
      <c r="E22" s="80"/>
      <c r="F22" s="80"/>
      <c r="G22" s="80"/>
      <c r="H22" s="80"/>
      <c r="I22" s="80"/>
      <c r="J22" s="80"/>
    </row>
    <row r="23" spans="1:10">
      <c r="B23" s="80"/>
      <c r="C23" s="80"/>
      <c r="D23" s="80"/>
      <c r="E23" s="80"/>
      <c r="F23" s="80"/>
      <c r="G23" s="80"/>
      <c r="H23" s="80"/>
      <c r="I23" s="80"/>
      <c r="J23" s="80"/>
    </row>
  </sheetData>
  <mergeCells count="12">
    <mergeCell ref="I2:J2"/>
    <mergeCell ref="I3:J3"/>
    <mergeCell ref="A12:A13"/>
    <mergeCell ref="A7:J7"/>
    <mergeCell ref="A8:J8"/>
    <mergeCell ref="A10:A11"/>
    <mergeCell ref="B10:D10"/>
    <mergeCell ref="E10:G10"/>
    <mergeCell ref="H10:J10"/>
    <mergeCell ref="B11:D11"/>
    <mergeCell ref="E11:G11"/>
    <mergeCell ref="H11:J11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GridLines="0" rightToLeft="1" view="pageBreakPreview" zoomScale="90" zoomScaleNormal="80" zoomScaleSheetLayoutView="90" workbookViewId="0">
      <selection activeCell="J25" sqref="J25"/>
    </sheetView>
  </sheetViews>
  <sheetFormatPr defaultRowHeight="14.25"/>
  <cols>
    <col min="1" max="1" width="19.125" customWidth="1"/>
    <col min="2" max="2" width="10.375" customWidth="1"/>
    <col min="3" max="3" width="9.125" customWidth="1"/>
    <col min="4" max="5" width="10.375" customWidth="1"/>
    <col min="6" max="6" width="9.125" customWidth="1"/>
    <col min="7" max="8" width="10.375" customWidth="1"/>
    <col min="9" max="9" width="9.125" customWidth="1"/>
    <col min="10" max="10" width="12.5" customWidth="1"/>
    <col min="11" max="11" width="18.375" customWidth="1"/>
  </cols>
  <sheetData>
    <row r="1" spans="1:11" ht="39" customHeight="1">
      <c r="A1" s="46"/>
      <c r="J1" s="748" t="s">
        <v>591</v>
      </c>
      <c r="K1" s="748"/>
    </row>
    <row r="2" spans="1:11">
      <c r="J2" s="768" t="s">
        <v>592</v>
      </c>
      <c r="K2" s="768"/>
    </row>
    <row r="3" spans="1:11" ht="18">
      <c r="A3" s="44"/>
    </row>
    <row r="4" spans="1:11" ht="27.75" customHeight="1">
      <c r="A4" s="824" t="s">
        <v>104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</row>
    <row r="5" spans="1:11" ht="27.75" customHeight="1">
      <c r="A5" s="824" t="s">
        <v>105</v>
      </c>
      <c r="B5" s="824"/>
      <c r="C5" s="824"/>
      <c r="D5" s="824"/>
      <c r="E5" s="824"/>
      <c r="F5" s="824"/>
      <c r="G5" s="824"/>
      <c r="H5" s="824"/>
      <c r="I5" s="824"/>
      <c r="J5" s="824"/>
      <c r="K5" s="824"/>
    </row>
    <row r="6" spans="1:11" ht="18">
      <c r="A6" s="826" t="s">
        <v>129</v>
      </c>
      <c r="B6" s="826"/>
      <c r="C6" s="48"/>
      <c r="D6" s="48"/>
      <c r="E6" s="48"/>
      <c r="F6" s="48"/>
      <c r="G6" s="48"/>
      <c r="H6" s="48"/>
      <c r="I6" s="48"/>
      <c r="J6" s="48"/>
    </row>
    <row r="7" spans="1:11" ht="15.75" customHeight="1">
      <c r="A7" s="751" t="s">
        <v>53</v>
      </c>
      <c r="B7" s="811" t="s">
        <v>11</v>
      </c>
      <c r="C7" s="789"/>
      <c r="D7" s="812"/>
      <c r="E7" s="811" t="s">
        <v>12</v>
      </c>
      <c r="F7" s="789"/>
      <c r="G7" s="789"/>
      <c r="H7" s="754" t="s">
        <v>13</v>
      </c>
      <c r="I7" s="789"/>
      <c r="J7" s="789"/>
      <c r="K7" s="825" t="s">
        <v>157</v>
      </c>
    </row>
    <row r="8" spans="1:11" ht="21.75" thickBot="1">
      <c r="A8" s="751"/>
      <c r="B8" s="759" t="s">
        <v>14</v>
      </c>
      <c r="C8" s="760"/>
      <c r="D8" s="808"/>
      <c r="E8" s="759" t="s">
        <v>15</v>
      </c>
      <c r="F8" s="760"/>
      <c r="G8" s="760"/>
      <c r="H8" s="809" t="s">
        <v>5</v>
      </c>
      <c r="I8" s="810"/>
      <c r="J8" s="810"/>
      <c r="K8" s="825"/>
    </row>
    <row r="9" spans="1:11" ht="21">
      <c r="A9" s="751"/>
      <c r="B9" s="8" t="s">
        <v>0</v>
      </c>
      <c r="C9" s="340" t="s">
        <v>1</v>
      </c>
      <c r="D9" s="340" t="s">
        <v>36</v>
      </c>
      <c r="E9" s="8" t="s">
        <v>0</v>
      </c>
      <c r="F9" s="8" t="s">
        <v>1</v>
      </c>
      <c r="G9" s="8" t="s">
        <v>36</v>
      </c>
      <c r="H9" s="308" t="s">
        <v>0</v>
      </c>
      <c r="I9" s="8" t="s">
        <v>1</v>
      </c>
      <c r="J9" s="340" t="s">
        <v>36</v>
      </c>
      <c r="K9" s="825"/>
    </row>
    <row r="10" spans="1:11" ht="21">
      <c r="A10" s="751"/>
      <c r="B10" s="8" t="s">
        <v>20</v>
      </c>
      <c r="C10" s="8" t="s">
        <v>21</v>
      </c>
      <c r="D10" s="341" t="s">
        <v>5</v>
      </c>
      <c r="E10" s="8" t="s">
        <v>20</v>
      </c>
      <c r="F10" s="8" t="s">
        <v>21</v>
      </c>
      <c r="G10" s="341" t="s">
        <v>5</v>
      </c>
      <c r="H10" s="308" t="s">
        <v>20</v>
      </c>
      <c r="I10" s="8" t="s">
        <v>21</v>
      </c>
      <c r="J10" s="341" t="s">
        <v>5</v>
      </c>
      <c r="K10" s="825"/>
    </row>
    <row r="11" spans="1:11" ht="21">
      <c r="A11" s="342" t="s">
        <v>54</v>
      </c>
      <c r="B11" s="51">
        <v>526386</v>
      </c>
      <c r="C11" s="51">
        <v>272596</v>
      </c>
      <c r="D11" s="51">
        <f>SUM(B11,C11)</f>
        <v>798982</v>
      </c>
      <c r="E11" s="51">
        <v>2480331</v>
      </c>
      <c r="F11" s="51">
        <v>124552</v>
      </c>
      <c r="G11" s="51">
        <f>SUM(E11,F11)</f>
        <v>2604883</v>
      </c>
      <c r="H11" s="51">
        <f>SUM(E11,B11)</f>
        <v>3006717</v>
      </c>
      <c r="I11" s="51">
        <f>SUM(F11,C11)</f>
        <v>397148</v>
      </c>
      <c r="J11" s="51">
        <f>SUM(H11,I11)</f>
        <v>3403865</v>
      </c>
      <c r="K11" s="81" t="s">
        <v>158</v>
      </c>
    </row>
    <row r="12" spans="1:11" ht="21">
      <c r="A12" s="343" t="s">
        <v>55</v>
      </c>
      <c r="B12" s="19">
        <v>266163</v>
      </c>
      <c r="C12" s="19">
        <v>146827</v>
      </c>
      <c r="D12" s="19">
        <f t="shared" ref="D12:D23" si="0">SUM(B12,C12)</f>
        <v>412990</v>
      </c>
      <c r="E12" s="19">
        <v>1410125</v>
      </c>
      <c r="F12" s="19">
        <v>41719</v>
      </c>
      <c r="G12" s="19">
        <f t="shared" ref="G12:G23" si="1">SUM(E12,F12)</f>
        <v>1451844</v>
      </c>
      <c r="H12" s="19">
        <f t="shared" ref="H12:H23" si="2">SUM(E12,B12)</f>
        <v>1676288</v>
      </c>
      <c r="I12" s="19">
        <f t="shared" ref="I12:I23" si="3">SUM(F12,C12)</f>
        <v>188546</v>
      </c>
      <c r="J12" s="19">
        <f t="shared" ref="J12:J23" si="4">SUM(H12,I12)</f>
        <v>1864834</v>
      </c>
      <c r="K12" s="82" t="s">
        <v>159</v>
      </c>
    </row>
    <row r="13" spans="1:11" ht="21">
      <c r="A13" s="342" t="s">
        <v>56</v>
      </c>
      <c r="B13" s="51">
        <v>43867</v>
      </c>
      <c r="C13" s="51">
        <v>19429</v>
      </c>
      <c r="D13" s="51">
        <f t="shared" si="0"/>
        <v>63296</v>
      </c>
      <c r="E13" s="51">
        <v>222921</v>
      </c>
      <c r="F13" s="51">
        <v>6228</v>
      </c>
      <c r="G13" s="51">
        <f t="shared" si="1"/>
        <v>229149</v>
      </c>
      <c r="H13" s="51">
        <f t="shared" si="2"/>
        <v>266788</v>
      </c>
      <c r="I13" s="51">
        <f t="shared" si="3"/>
        <v>25657</v>
      </c>
      <c r="J13" s="51">
        <f t="shared" si="4"/>
        <v>292445</v>
      </c>
      <c r="K13" s="81" t="s">
        <v>160</v>
      </c>
    </row>
    <row r="14" spans="1:11" ht="21">
      <c r="A14" s="343" t="s">
        <v>57</v>
      </c>
      <c r="B14" s="19">
        <v>31119</v>
      </c>
      <c r="C14" s="19">
        <v>14065</v>
      </c>
      <c r="D14" s="19">
        <f t="shared" si="0"/>
        <v>45184</v>
      </c>
      <c r="E14" s="19">
        <v>245328</v>
      </c>
      <c r="F14" s="19">
        <v>6860</v>
      </c>
      <c r="G14" s="19">
        <f t="shared" si="1"/>
        <v>252188</v>
      </c>
      <c r="H14" s="19">
        <f t="shared" si="2"/>
        <v>276447</v>
      </c>
      <c r="I14" s="19">
        <f t="shared" si="3"/>
        <v>20925</v>
      </c>
      <c r="J14" s="19">
        <f t="shared" si="4"/>
        <v>297372</v>
      </c>
      <c r="K14" s="82" t="s">
        <v>161</v>
      </c>
    </row>
    <row r="15" spans="1:11" ht="21">
      <c r="A15" s="342" t="s">
        <v>58</v>
      </c>
      <c r="B15" s="51">
        <v>350883</v>
      </c>
      <c r="C15" s="51">
        <v>99522</v>
      </c>
      <c r="D15" s="51">
        <f t="shared" si="0"/>
        <v>450405</v>
      </c>
      <c r="E15" s="51">
        <v>1306129</v>
      </c>
      <c r="F15" s="51">
        <v>36019</v>
      </c>
      <c r="G15" s="51">
        <f t="shared" si="1"/>
        <v>1342148</v>
      </c>
      <c r="H15" s="51">
        <f t="shared" si="2"/>
        <v>1657012</v>
      </c>
      <c r="I15" s="51">
        <f t="shared" si="3"/>
        <v>135541</v>
      </c>
      <c r="J15" s="51">
        <f t="shared" si="4"/>
        <v>1792553</v>
      </c>
      <c r="K15" s="81" t="s">
        <v>162</v>
      </c>
    </row>
    <row r="16" spans="1:11" ht="21">
      <c r="A16" s="343" t="s">
        <v>59</v>
      </c>
      <c r="B16" s="19">
        <v>38210</v>
      </c>
      <c r="C16" s="19">
        <v>13022</v>
      </c>
      <c r="D16" s="19">
        <f t="shared" si="0"/>
        <v>51232</v>
      </c>
      <c r="E16" s="19">
        <v>212202</v>
      </c>
      <c r="F16" s="19">
        <v>7751</v>
      </c>
      <c r="G16" s="19">
        <f t="shared" si="1"/>
        <v>219953</v>
      </c>
      <c r="H16" s="19">
        <f t="shared" si="2"/>
        <v>250412</v>
      </c>
      <c r="I16" s="19">
        <f t="shared" si="3"/>
        <v>20773</v>
      </c>
      <c r="J16" s="19">
        <f t="shared" si="4"/>
        <v>271185</v>
      </c>
      <c r="K16" s="82" t="s">
        <v>163</v>
      </c>
    </row>
    <row r="17" spans="1:11" ht="21">
      <c r="A17" s="342" t="s">
        <v>60</v>
      </c>
      <c r="B17" s="51">
        <v>12193</v>
      </c>
      <c r="C17" s="51">
        <v>6749</v>
      </c>
      <c r="D17" s="51">
        <f t="shared" si="0"/>
        <v>18942</v>
      </c>
      <c r="E17" s="51">
        <v>71663</v>
      </c>
      <c r="F17" s="51">
        <v>1456</v>
      </c>
      <c r="G17" s="51">
        <f t="shared" si="1"/>
        <v>73119</v>
      </c>
      <c r="H17" s="51">
        <f t="shared" si="2"/>
        <v>83856</v>
      </c>
      <c r="I17" s="51">
        <f t="shared" si="3"/>
        <v>8205</v>
      </c>
      <c r="J17" s="51">
        <f t="shared" si="4"/>
        <v>92061</v>
      </c>
      <c r="K17" s="81" t="s">
        <v>164</v>
      </c>
    </row>
    <row r="18" spans="1:11" ht="21">
      <c r="A18" s="343" t="s">
        <v>61</v>
      </c>
      <c r="B18" s="19">
        <v>9576</v>
      </c>
      <c r="C18" s="19">
        <v>6052</v>
      </c>
      <c r="D18" s="19">
        <f t="shared" si="0"/>
        <v>15628</v>
      </c>
      <c r="E18" s="19">
        <v>80473</v>
      </c>
      <c r="F18" s="19">
        <v>2196</v>
      </c>
      <c r="G18" s="19">
        <f t="shared" si="1"/>
        <v>82669</v>
      </c>
      <c r="H18" s="19">
        <f t="shared" si="2"/>
        <v>90049</v>
      </c>
      <c r="I18" s="19">
        <f t="shared" si="3"/>
        <v>8248</v>
      </c>
      <c r="J18" s="19">
        <f t="shared" si="4"/>
        <v>98297</v>
      </c>
      <c r="K18" s="82" t="s">
        <v>165</v>
      </c>
    </row>
    <row r="19" spans="1:11" ht="21">
      <c r="A19" s="342" t="s">
        <v>62</v>
      </c>
      <c r="B19" s="51">
        <v>4138</v>
      </c>
      <c r="C19" s="51">
        <v>1871</v>
      </c>
      <c r="D19" s="51">
        <f t="shared" si="0"/>
        <v>6009</v>
      </c>
      <c r="E19" s="51">
        <v>30020</v>
      </c>
      <c r="F19" s="51">
        <v>509</v>
      </c>
      <c r="G19" s="51">
        <f t="shared" si="1"/>
        <v>30529</v>
      </c>
      <c r="H19" s="51">
        <f t="shared" si="2"/>
        <v>34158</v>
      </c>
      <c r="I19" s="51">
        <f t="shared" si="3"/>
        <v>2380</v>
      </c>
      <c r="J19" s="51">
        <f t="shared" si="4"/>
        <v>36538</v>
      </c>
      <c r="K19" s="81" t="s">
        <v>166</v>
      </c>
    </row>
    <row r="20" spans="1:11" ht="21">
      <c r="A20" s="343" t="s">
        <v>63</v>
      </c>
      <c r="B20" s="19">
        <v>12290</v>
      </c>
      <c r="C20" s="19">
        <v>7035</v>
      </c>
      <c r="D20" s="19">
        <f t="shared" si="0"/>
        <v>19325</v>
      </c>
      <c r="E20" s="19">
        <v>96781</v>
      </c>
      <c r="F20" s="19">
        <v>1882</v>
      </c>
      <c r="G20" s="19">
        <f t="shared" si="1"/>
        <v>98663</v>
      </c>
      <c r="H20" s="19">
        <f t="shared" si="2"/>
        <v>109071</v>
      </c>
      <c r="I20" s="19">
        <f t="shared" si="3"/>
        <v>8917</v>
      </c>
      <c r="J20" s="19">
        <f t="shared" si="4"/>
        <v>117988</v>
      </c>
      <c r="K20" s="82" t="s">
        <v>167</v>
      </c>
    </row>
    <row r="21" spans="1:11" ht="21">
      <c r="A21" s="342" t="s">
        <v>64</v>
      </c>
      <c r="B21" s="51">
        <v>11042</v>
      </c>
      <c r="C21" s="51">
        <v>4861</v>
      </c>
      <c r="D21" s="51">
        <f t="shared" si="0"/>
        <v>15903</v>
      </c>
      <c r="E21" s="51">
        <v>89062</v>
      </c>
      <c r="F21" s="51">
        <v>1618</v>
      </c>
      <c r="G21" s="51">
        <f t="shared" si="1"/>
        <v>90680</v>
      </c>
      <c r="H21" s="51">
        <f t="shared" si="2"/>
        <v>100104</v>
      </c>
      <c r="I21" s="51">
        <f t="shared" si="3"/>
        <v>6479</v>
      </c>
      <c r="J21" s="51">
        <f t="shared" si="4"/>
        <v>106583</v>
      </c>
      <c r="K21" s="81" t="s">
        <v>168</v>
      </c>
    </row>
    <row r="22" spans="1:11" ht="21">
      <c r="A22" s="343" t="s">
        <v>65</v>
      </c>
      <c r="B22" s="19">
        <v>5849</v>
      </c>
      <c r="C22" s="19">
        <v>1616</v>
      </c>
      <c r="D22" s="19">
        <f t="shared" si="0"/>
        <v>7465</v>
      </c>
      <c r="E22" s="19">
        <v>31431</v>
      </c>
      <c r="F22" s="19">
        <v>516</v>
      </c>
      <c r="G22" s="19">
        <f t="shared" si="1"/>
        <v>31947</v>
      </c>
      <c r="H22" s="19">
        <f t="shared" si="2"/>
        <v>37280</v>
      </c>
      <c r="I22" s="19">
        <f t="shared" si="3"/>
        <v>2132</v>
      </c>
      <c r="J22" s="19">
        <f t="shared" si="4"/>
        <v>39412</v>
      </c>
      <c r="K22" s="82" t="s">
        <v>169</v>
      </c>
    </row>
    <row r="23" spans="1:11" ht="21">
      <c r="A23" s="342" t="s">
        <v>66</v>
      </c>
      <c r="B23" s="51">
        <v>6450</v>
      </c>
      <c r="C23" s="51">
        <v>2279</v>
      </c>
      <c r="D23" s="51">
        <f t="shared" si="0"/>
        <v>8729</v>
      </c>
      <c r="E23" s="51">
        <v>44867</v>
      </c>
      <c r="F23" s="51">
        <v>836</v>
      </c>
      <c r="G23" s="51">
        <f t="shared" si="1"/>
        <v>45703</v>
      </c>
      <c r="H23" s="51">
        <f t="shared" si="2"/>
        <v>51317</v>
      </c>
      <c r="I23" s="51">
        <f t="shared" si="3"/>
        <v>3115</v>
      </c>
      <c r="J23" s="51">
        <f t="shared" si="4"/>
        <v>54432</v>
      </c>
      <c r="K23" s="81" t="s">
        <v>170</v>
      </c>
    </row>
    <row r="24" spans="1:11" ht="21">
      <c r="A24" s="357" t="s">
        <v>493</v>
      </c>
      <c r="B24" s="497">
        <f>SUM(B11:B23)</f>
        <v>1318166</v>
      </c>
      <c r="C24" s="497">
        <f t="shared" ref="C24:J24" si="5">SUM(C11:C23)</f>
        <v>595924</v>
      </c>
      <c r="D24" s="497">
        <f t="shared" si="5"/>
        <v>1914090</v>
      </c>
      <c r="E24" s="497">
        <f t="shared" si="5"/>
        <v>6321333</v>
      </c>
      <c r="F24" s="497">
        <f t="shared" si="5"/>
        <v>232142</v>
      </c>
      <c r="G24" s="497">
        <f t="shared" si="5"/>
        <v>6553475</v>
      </c>
      <c r="H24" s="497">
        <f t="shared" si="5"/>
        <v>7639499</v>
      </c>
      <c r="I24" s="497">
        <f t="shared" si="5"/>
        <v>828066</v>
      </c>
      <c r="J24" s="497">
        <f t="shared" si="5"/>
        <v>8467565</v>
      </c>
      <c r="K24" s="498" t="s">
        <v>5</v>
      </c>
    </row>
    <row r="25" spans="1:11">
      <c r="A25" s="222" t="s">
        <v>502</v>
      </c>
      <c r="K25" t="s">
        <v>107</v>
      </c>
    </row>
    <row r="26" spans="1:11" ht="19.5">
      <c r="A26" s="184" t="s">
        <v>435</v>
      </c>
      <c r="C26" s="80"/>
      <c r="D26" s="80"/>
      <c r="I26" s="86"/>
      <c r="K26" s="153" t="s">
        <v>436</v>
      </c>
    </row>
  </sheetData>
  <mergeCells count="13">
    <mergeCell ref="J1:K1"/>
    <mergeCell ref="J2:K2"/>
    <mergeCell ref="A4:K4"/>
    <mergeCell ref="A5:K5"/>
    <mergeCell ref="K7:K10"/>
    <mergeCell ref="A7:A10"/>
    <mergeCell ref="A6:B6"/>
    <mergeCell ref="B7:D7"/>
    <mergeCell ref="E7:G7"/>
    <mergeCell ref="H7:J7"/>
    <mergeCell ref="B8:D8"/>
    <mergeCell ref="E8:G8"/>
    <mergeCell ref="H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24"/>
  <sheetViews>
    <sheetView showGridLines="0" rightToLeft="1" view="pageBreakPreview" topLeftCell="B1" zoomScale="80" zoomScaleNormal="85" zoomScaleSheetLayoutView="80" workbookViewId="0">
      <selection activeCell="K21" sqref="K21"/>
    </sheetView>
  </sheetViews>
  <sheetFormatPr defaultRowHeight="14.25"/>
  <cols>
    <col min="2" max="2" width="22.125" customWidth="1"/>
    <col min="3" max="3" width="12" customWidth="1"/>
    <col min="4" max="4" width="9.875" customWidth="1"/>
    <col min="5" max="6" width="12.125" customWidth="1"/>
    <col min="7" max="7" width="9.875" customWidth="1"/>
    <col min="8" max="8" width="12.125" customWidth="1"/>
    <col min="9" max="9" width="12" customWidth="1"/>
    <col min="10" max="10" width="9.875" customWidth="1"/>
    <col min="11" max="11" width="16.875" bestFit="1" customWidth="1"/>
  </cols>
  <sheetData>
    <row r="1" spans="2:12" ht="32.25" customHeight="1">
      <c r="I1" s="206"/>
      <c r="J1" s="748" t="s">
        <v>591</v>
      </c>
      <c r="K1" s="748"/>
    </row>
    <row r="2" spans="2:12" ht="33" customHeight="1">
      <c r="B2" s="46"/>
      <c r="I2" s="1"/>
      <c r="J2" s="768" t="s">
        <v>592</v>
      </c>
      <c r="K2" s="768"/>
    </row>
    <row r="3" spans="2:12" ht="19.5">
      <c r="B3" s="67"/>
    </row>
    <row r="4" spans="2:12">
      <c r="B4" s="827" t="s">
        <v>108</v>
      </c>
      <c r="C4" s="827"/>
      <c r="D4" s="827"/>
      <c r="E4" s="827"/>
      <c r="F4" s="827"/>
      <c r="G4" s="827"/>
      <c r="H4" s="827"/>
      <c r="I4" s="827"/>
      <c r="J4" s="827"/>
      <c r="K4" s="827"/>
    </row>
    <row r="5" spans="2:12">
      <c r="B5" s="827" t="s">
        <v>109</v>
      </c>
      <c r="C5" s="827"/>
      <c r="D5" s="827"/>
      <c r="E5" s="827"/>
      <c r="F5" s="827"/>
      <c r="G5" s="827"/>
      <c r="H5" s="827"/>
      <c r="I5" s="827"/>
      <c r="J5" s="827"/>
      <c r="K5" s="827"/>
    </row>
    <row r="6" spans="2:12" ht="19.5">
      <c r="B6" s="828" t="s">
        <v>133</v>
      </c>
      <c r="C6" s="828"/>
    </row>
    <row r="7" spans="2:12" ht="39" customHeight="1">
      <c r="B7" s="8" t="s">
        <v>34</v>
      </c>
      <c r="C7" s="811" t="s">
        <v>11</v>
      </c>
      <c r="D7" s="789"/>
      <c r="E7" s="812"/>
      <c r="F7" s="811" t="s">
        <v>12</v>
      </c>
      <c r="G7" s="789"/>
      <c r="H7" s="789"/>
      <c r="I7" s="754" t="s">
        <v>13</v>
      </c>
      <c r="J7" s="789"/>
      <c r="K7" s="789"/>
    </row>
    <row r="8" spans="2:12" ht="21.75" thickBot="1">
      <c r="B8" s="8" t="s">
        <v>35</v>
      </c>
      <c r="C8" s="759" t="s">
        <v>14</v>
      </c>
      <c r="D8" s="760"/>
      <c r="E8" s="808"/>
      <c r="F8" s="759" t="s">
        <v>15</v>
      </c>
      <c r="G8" s="760"/>
      <c r="H8" s="760"/>
      <c r="I8" s="791" t="s">
        <v>5</v>
      </c>
      <c r="J8" s="792"/>
      <c r="K8" s="792"/>
    </row>
    <row r="9" spans="2:12" ht="21">
      <c r="B9" s="358"/>
      <c r="C9" s="8" t="s">
        <v>0</v>
      </c>
      <c r="D9" s="340" t="s">
        <v>1</v>
      </c>
      <c r="E9" s="340" t="s">
        <v>36</v>
      </c>
      <c r="F9" s="8" t="s">
        <v>0</v>
      </c>
      <c r="G9" s="8" t="s">
        <v>1</v>
      </c>
      <c r="H9" s="8" t="s">
        <v>36</v>
      </c>
      <c r="I9" s="308" t="s">
        <v>0</v>
      </c>
      <c r="J9" s="8" t="s">
        <v>1</v>
      </c>
      <c r="K9" s="340" t="s">
        <v>36</v>
      </c>
    </row>
    <row r="10" spans="2:12" ht="21">
      <c r="B10" s="358"/>
      <c r="C10" s="8" t="s">
        <v>20</v>
      </c>
      <c r="D10" s="8" t="s">
        <v>21</v>
      </c>
      <c r="E10" s="359" t="s">
        <v>5</v>
      </c>
      <c r="F10" s="8" t="s">
        <v>20</v>
      </c>
      <c r="G10" s="8" t="s">
        <v>21</v>
      </c>
      <c r="H10" s="359" t="s">
        <v>5</v>
      </c>
      <c r="I10" s="308" t="s">
        <v>20</v>
      </c>
      <c r="J10" s="8" t="s">
        <v>21</v>
      </c>
      <c r="K10" s="359" t="s">
        <v>5</v>
      </c>
    </row>
    <row r="11" spans="2:12" ht="18">
      <c r="B11" s="51" t="s">
        <v>37</v>
      </c>
      <c r="C11" s="51">
        <v>36964</v>
      </c>
      <c r="D11" s="51">
        <v>10682</v>
      </c>
      <c r="E11" s="51">
        <f>SUM(C11,D11)</f>
        <v>47646</v>
      </c>
      <c r="F11" s="51">
        <v>599</v>
      </c>
      <c r="G11" s="51">
        <v>137</v>
      </c>
      <c r="H11" s="51">
        <f>SUM(F11,G11)</f>
        <v>736</v>
      </c>
      <c r="I11" s="51">
        <f>SUM(F11,C11)</f>
        <v>37563</v>
      </c>
      <c r="J11" s="51">
        <f>SUM(G11,D11)</f>
        <v>10819</v>
      </c>
      <c r="K11" s="51">
        <f>SUM(I11,J11)</f>
        <v>48382</v>
      </c>
      <c r="L11" s="212"/>
    </row>
    <row r="12" spans="2:12" ht="18">
      <c r="B12" s="19" t="s">
        <v>38</v>
      </c>
      <c r="C12" s="19">
        <v>231425</v>
      </c>
      <c r="D12" s="19">
        <v>74009</v>
      </c>
      <c r="E12" s="19">
        <f t="shared" ref="E12:E21" si="0">SUM(C12,D12)</f>
        <v>305434</v>
      </c>
      <c r="F12" s="19">
        <v>141150</v>
      </c>
      <c r="G12" s="19">
        <v>5897</v>
      </c>
      <c r="H12" s="19">
        <f t="shared" ref="H12:H21" si="1">SUM(F12,G12)</f>
        <v>147047</v>
      </c>
      <c r="I12" s="19">
        <f t="shared" ref="I12:I21" si="2">SUM(F12,C12)</f>
        <v>372575</v>
      </c>
      <c r="J12" s="19">
        <f t="shared" ref="J12:J21" si="3">SUM(G12,D12)</f>
        <v>79906</v>
      </c>
      <c r="K12" s="19">
        <f t="shared" ref="K12:K21" si="4">SUM(I12,J12)</f>
        <v>452481</v>
      </c>
      <c r="L12" s="212"/>
    </row>
    <row r="13" spans="2:12" ht="18">
      <c r="B13" s="51" t="s">
        <v>39</v>
      </c>
      <c r="C13" s="51">
        <v>303577</v>
      </c>
      <c r="D13" s="51">
        <v>146976</v>
      </c>
      <c r="E13" s="51">
        <f t="shared" si="0"/>
        <v>450553</v>
      </c>
      <c r="F13" s="51">
        <v>878467</v>
      </c>
      <c r="G13" s="51">
        <v>35425</v>
      </c>
      <c r="H13" s="51">
        <f t="shared" si="1"/>
        <v>913892</v>
      </c>
      <c r="I13" s="51">
        <f t="shared" si="2"/>
        <v>1182044</v>
      </c>
      <c r="J13" s="51">
        <f t="shared" si="3"/>
        <v>182401</v>
      </c>
      <c r="K13" s="51">
        <f t="shared" si="4"/>
        <v>1364445</v>
      </c>
      <c r="L13" s="212"/>
    </row>
    <row r="14" spans="2:12" ht="18">
      <c r="B14" s="19" t="s">
        <v>40</v>
      </c>
      <c r="C14" s="19">
        <v>250380</v>
      </c>
      <c r="D14" s="19">
        <v>127752</v>
      </c>
      <c r="E14" s="19">
        <f t="shared" si="0"/>
        <v>378132</v>
      </c>
      <c r="F14" s="19">
        <v>1309670</v>
      </c>
      <c r="G14" s="19">
        <v>54600</v>
      </c>
      <c r="H14" s="19">
        <f t="shared" si="1"/>
        <v>1364270</v>
      </c>
      <c r="I14" s="19">
        <f t="shared" si="2"/>
        <v>1560050</v>
      </c>
      <c r="J14" s="19">
        <f t="shared" si="3"/>
        <v>182352</v>
      </c>
      <c r="K14" s="19">
        <f t="shared" si="4"/>
        <v>1742402</v>
      </c>
      <c r="L14" s="212"/>
    </row>
    <row r="15" spans="2:12" ht="18">
      <c r="B15" s="51" t="s">
        <v>41</v>
      </c>
      <c r="C15" s="51">
        <v>183233</v>
      </c>
      <c r="D15" s="51">
        <v>89996</v>
      </c>
      <c r="E15" s="51">
        <f t="shared" si="0"/>
        <v>273229</v>
      </c>
      <c r="F15" s="51">
        <v>1208394</v>
      </c>
      <c r="G15" s="51">
        <v>50603</v>
      </c>
      <c r="H15" s="51">
        <f t="shared" si="1"/>
        <v>1258997</v>
      </c>
      <c r="I15" s="51">
        <f t="shared" si="2"/>
        <v>1391627</v>
      </c>
      <c r="J15" s="51">
        <f t="shared" si="3"/>
        <v>140599</v>
      </c>
      <c r="K15" s="51">
        <f t="shared" si="4"/>
        <v>1532226</v>
      </c>
      <c r="L15" s="212"/>
    </row>
    <row r="16" spans="2:12" ht="18">
      <c r="B16" s="19" t="s">
        <v>42</v>
      </c>
      <c r="C16" s="19">
        <v>116849</v>
      </c>
      <c r="D16" s="19">
        <v>54840</v>
      </c>
      <c r="E16" s="19">
        <f t="shared" si="0"/>
        <v>171689</v>
      </c>
      <c r="F16" s="19">
        <v>960256</v>
      </c>
      <c r="G16" s="19">
        <v>37799</v>
      </c>
      <c r="H16" s="19">
        <f t="shared" si="1"/>
        <v>998055</v>
      </c>
      <c r="I16" s="19">
        <f t="shared" si="2"/>
        <v>1077105</v>
      </c>
      <c r="J16" s="19">
        <f t="shared" si="3"/>
        <v>92639</v>
      </c>
      <c r="K16" s="19">
        <f t="shared" si="4"/>
        <v>1169744</v>
      </c>
      <c r="L16" s="212"/>
    </row>
    <row r="17" spans="2:12" ht="18">
      <c r="B17" s="51" t="s">
        <v>43</v>
      </c>
      <c r="C17" s="51">
        <v>71937</v>
      </c>
      <c r="D17" s="51">
        <v>35869</v>
      </c>
      <c r="E17" s="51">
        <f t="shared" si="0"/>
        <v>107806</v>
      </c>
      <c r="F17" s="51">
        <v>671666</v>
      </c>
      <c r="G17" s="51">
        <v>22129</v>
      </c>
      <c r="H17" s="51">
        <f t="shared" si="1"/>
        <v>693795</v>
      </c>
      <c r="I17" s="51">
        <f t="shared" si="2"/>
        <v>743603</v>
      </c>
      <c r="J17" s="51">
        <f t="shared" si="3"/>
        <v>57998</v>
      </c>
      <c r="K17" s="51">
        <f t="shared" si="4"/>
        <v>801601</v>
      </c>
      <c r="L17" s="212"/>
    </row>
    <row r="18" spans="2:12" ht="18">
      <c r="B18" s="19" t="s">
        <v>44</v>
      </c>
      <c r="C18" s="19">
        <v>57041</v>
      </c>
      <c r="D18" s="19">
        <v>27523</v>
      </c>
      <c r="E18" s="19">
        <f t="shared" si="0"/>
        <v>84564</v>
      </c>
      <c r="F18" s="19">
        <v>521948</v>
      </c>
      <c r="G18" s="19">
        <v>12452</v>
      </c>
      <c r="H18" s="19">
        <f t="shared" si="1"/>
        <v>534400</v>
      </c>
      <c r="I18" s="19">
        <f t="shared" si="2"/>
        <v>578989</v>
      </c>
      <c r="J18" s="19">
        <f t="shared" si="3"/>
        <v>39975</v>
      </c>
      <c r="K18" s="19">
        <f t="shared" si="4"/>
        <v>618964</v>
      </c>
      <c r="L18" s="212"/>
    </row>
    <row r="19" spans="2:12" ht="18">
      <c r="B19" s="51" t="s">
        <v>45</v>
      </c>
      <c r="C19" s="51">
        <v>43224</v>
      </c>
      <c r="D19" s="51">
        <v>18139</v>
      </c>
      <c r="E19" s="51">
        <f t="shared" si="0"/>
        <v>61363</v>
      </c>
      <c r="F19" s="51">
        <v>325422</v>
      </c>
      <c r="G19" s="51">
        <v>6864</v>
      </c>
      <c r="H19" s="51">
        <f t="shared" si="1"/>
        <v>332286</v>
      </c>
      <c r="I19" s="51">
        <f t="shared" si="2"/>
        <v>368646</v>
      </c>
      <c r="J19" s="51">
        <f t="shared" si="3"/>
        <v>25003</v>
      </c>
      <c r="K19" s="51">
        <f t="shared" si="4"/>
        <v>393649</v>
      </c>
      <c r="L19" s="212"/>
    </row>
    <row r="20" spans="2:12" ht="18">
      <c r="B20" s="19" t="s">
        <v>46</v>
      </c>
      <c r="C20" s="19">
        <v>14607</v>
      </c>
      <c r="D20" s="19">
        <v>7249</v>
      </c>
      <c r="E20" s="19">
        <f t="shared" si="0"/>
        <v>21856</v>
      </c>
      <c r="F20" s="19">
        <v>185294</v>
      </c>
      <c r="G20" s="19">
        <v>4021</v>
      </c>
      <c r="H20" s="19">
        <f t="shared" si="1"/>
        <v>189315</v>
      </c>
      <c r="I20" s="19">
        <f t="shared" si="2"/>
        <v>199901</v>
      </c>
      <c r="J20" s="19">
        <f t="shared" si="3"/>
        <v>11270</v>
      </c>
      <c r="K20" s="19">
        <f t="shared" si="4"/>
        <v>211171</v>
      </c>
      <c r="L20" s="212"/>
    </row>
    <row r="21" spans="2:12" ht="18">
      <c r="B21" s="51" t="s">
        <v>47</v>
      </c>
      <c r="C21" s="51">
        <v>8929</v>
      </c>
      <c r="D21" s="51">
        <v>2889</v>
      </c>
      <c r="E21" s="51">
        <f t="shared" si="0"/>
        <v>11818</v>
      </c>
      <c r="F21" s="51">
        <v>118467</v>
      </c>
      <c r="G21" s="51">
        <v>2215</v>
      </c>
      <c r="H21" s="51">
        <f t="shared" si="1"/>
        <v>120682</v>
      </c>
      <c r="I21" s="51">
        <f t="shared" si="2"/>
        <v>127396</v>
      </c>
      <c r="J21" s="51">
        <f t="shared" si="3"/>
        <v>5104</v>
      </c>
      <c r="K21" s="51">
        <f t="shared" si="4"/>
        <v>132500</v>
      </c>
      <c r="L21" s="212"/>
    </row>
    <row r="22" spans="2:12" ht="21">
      <c r="B22" s="346" t="s">
        <v>23</v>
      </c>
      <c r="C22" s="338">
        <f>SUM(C11:C21)</f>
        <v>1318166</v>
      </c>
      <c r="D22" s="338">
        <f t="shared" ref="D22:K22" si="5">SUM(D11:D21)</f>
        <v>595924</v>
      </c>
      <c r="E22" s="338">
        <f t="shared" si="5"/>
        <v>1914090</v>
      </c>
      <c r="F22" s="338">
        <f t="shared" si="5"/>
        <v>6321333</v>
      </c>
      <c r="G22" s="338">
        <f t="shared" si="5"/>
        <v>232142</v>
      </c>
      <c r="H22" s="338">
        <f t="shared" si="5"/>
        <v>6553475</v>
      </c>
      <c r="I22" s="338">
        <f t="shared" si="5"/>
        <v>7639499</v>
      </c>
      <c r="J22" s="338">
        <f t="shared" si="5"/>
        <v>828066</v>
      </c>
      <c r="K22" s="338">
        <f t="shared" si="5"/>
        <v>8467565</v>
      </c>
      <c r="L22" s="212"/>
    </row>
    <row r="23" spans="2:12" ht="18.75" customHeight="1">
      <c r="B23" s="499" t="s">
        <v>503</v>
      </c>
      <c r="K23" t="s">
        <v>111</v>
      </c>
    </row>
    <row r="24" spans="2:12" ht="19.5">
      <c r="B24" s="184" t="s">
        <v>435</v>
      </c>
      <c r="D24" s="80"/>
      <c r="E24" s="80"/>
      <c r="J24" s="86"/>
      <c r="K24" s="153" t="s">
        <v>436</v>
      </c>
    </row>
  </sheetData>
  <mergeCells count="11">
    <mergeCell ref="C7:E7"/>
    <mergeCell ref="F7:H7"/>
    <mergeCell ref="I7:K7"/>
    <mergeCell ref="C8:E8"/>
    <mergeCell ref="F8:H8"/>
    <mergeCell ref="I8:K8"/>
    <mergeCell ref="J1:K1"/>
    <mergeCell ref="J2:K2"/>
    <mergeCell ref="B4:K4"/>
    <mergeCell ref="B5:K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showGridLines="0" rightToLeft="1" view="pageBreakPreview" topLeftCell="B1" zoomScale="70" zoomScaleNormal="60" zoomScaleSheetLayoutView="70" workbookViewId="0">
      <selection activeCell="G10" sqref="G10"/>
    </sheetView>
  </sheetViews>
  <sheetFormatPr defaultRowHeight="14.25"/>
  <cols>
    <col min="1" max="1" width="35.75" customWidth="1"/>
    <col min="2" max="2" width="13.25" customWidth="1"/>
    <col min="3" max="3" width="9.125" customWidth="1"/>
    <col min="4" max="5" width="12" bestFit="1" customWidth="1"/>
    <col min="6" max="6" width="9.125" customWidth="1"/>
    <col min="7" max="8" width="12" bestFit="1" customWidth="1"/>
    <col min="9" max="9" width="9.125" customWidth="1"/>
    <col min="10" max="10" width="11.625" customWidth="1"/>
    <col min="11" max="11" width="41.875" style="61" customWidth="1"/>
    <col min="12" max="12" width="34.125" bestFit="1" customWidth="1"/>
    <col min="13" max="13" width="40.875" customWidth="1"/>
    <col min="14" max="14" width="8.75" bestFit="1" customWidth="1"/>
  </cols>
  <sheetData>
    <row r="1" spans="1:12" ht="27" customHeight="1">
      <c r="H1" s="1"/>
      <c r="J1" s="748" t="s">
        <v>591</v>
      </c>
      <c r="K1" s="748"/>
      <c r="L1" s="206"/>
    </row>
    <row r="2" spans="1:12" ht="42" customHeight="1">
      <c r="A2" s="46"/>
      <c r="H2" s="1"/>
      <c r="J2" s="768" t="s">
        <v>592</v>
      </c>
      <c r="K2" s="768"/>
    </row>
    <row r="3" spans="1:12" ht="15">
      <c r="A3" s="775" t="s">
        <v>112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2" ht="15">
      <c r="A4" s="776" t="s">
        <v>113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2" ht="18">
      <c r="A5" s="311" t="s">
        <v>138</v>
      </c>
      <c r="B5" s="48"/>
      <c r="C5" s="48"/>
      <c r="D5" s="48"/>
      <c r="E5" s="48"/>
      <c r="F5" s="48"/>
      <c r="G5" s="48"/>
      <c r="H5" s="48"/>
      <c r="I5" s="48"/>
      <c r="J5" s="48"/>
    </row>
    <row r="6" spans="1:12" ht="24.95" customHeight="1">
      <c r="A6" s="829" t="s">
        <v>115</v>
      </c>
      <c r="B6" s="811" t="s">
        <v>11</v>
      </c>
      <c r="C6" s="789"/>
      <c r="D6" s="812"/>
      <c r="E6" s="811" t="s">
        <v>12</v>
      </c>
      <c r="F6" s="789"/>
      <c r="G6" s="789"/>
      <c r="H6" s="754" t="s">
        <v>13</v>
      </c>
      <c r="I6" s="789"/>
      <c r="J6" s="789"/>
      <c r="K6" s="811" t="s">
        <v>193</v>
      </c>
    </row>
    <row r="7" spans="1:12" ht="24.95" customHeight="1" thickBot="1">
      <c r="A7" s="829"/>
      <c r="B7" s="759" t="s">
        <v>14</v>
      </c>
      <c r="C7" s="760"/>
      <c r="D7" s="808"/>
      <c r="E7" s="759" t="s">
        <v>15</v>
      </c>
      <c r="F7" s="760"/>
      <c r="G7" s="760"/>
      <c r="H7" s="791" t="s">
        <v>5</v>
      </c>
      <c r="I7" s="792"/>
      <c r="J7" s="792"/>
      <c r="K7" s="811"/>
    </row>
    <row r="8" spans="1:12" ht="24.95" customHeight="1">
      <c r="A8" s="829"/>
      <c r="B8" s="8" t="s">
        <v>0</v>
      </c>
      <c r="C8" s="340" t="s">
        <v>1</v>
      </c>
      <c r="D8" s="340" t="s">
        <v>36</v>
      </c>
      <c r="E8" s="8" t="s">
        <v>0</v>
      </c>
      <c r="F8" s="8" t="s">
        <v>1</v>
      </c>
      <c r="G8" s="8" t="s">
        <v>36</v>
      </c>
      <c r="H8" s="308" t="s">
        <v>0</v>
      </c>
      <c r="I8" s="308" t="s">
        <v>1</v>
      </c>
      <c r="J8" s="8" t="s">
        <v>36</v>
      </c>
      <c r="K8" s="811"/>
    </row>
    <row r="9" spans="1:12" ht="24.95" customHeight="1">
      <c r="A9" s="829"/>
      <c r="B9" s="8" t="s">
        <v>20</v>
      </c>
      <c r="C9" s="8" t="s">
        <v>21</v>
      </c>
      <c r="D9" s="359" t="s">
        <v>5</v>
      </c>
      <c r="E9" s="8" t="s">
        <v>20</v>
      </c>
      <c r="F9" s="8" t="s">
        <v>21</v>
      </c>
      <c r="G9" s="359" t="s">
        <v>5</v>
      </c>
      <c r="H9" s="308" t="s">
        <v>20</v>
      </c>
      <c r="I9" s="308" t="s">
        <v>21</v>
      </c>
      <c r="J9" s="8" t="s">
        <v>5</v>
      </c>
      <c r="K9" s="811"/>
    </row>
    <row r="10" spans="1:12" ht="40.5" customHeight="1">
      <c r="A10" s="360" t="s">
        <v>674</v>
      </c>
      <c r="B10" s="351">
        <v>110771</v>
      </c>
      <c r="C10" s="351">
        <v>41300</v>
      </c>
      <c r="D10" s="351">
        <f>SUM(B10,C10)</f>
        <v>152071</v>
      </c>
      <c r="E10" s="351">
        <v>56593</v>
      </c>
      <c r="F10" s="351">
        <v>1864</v>
      </c>
      <c r="G10" s="351">
        <f>SUM(E10,F10)</f>
        <v>58457</v>
      </c>
      <c r="H10" s="351">
        <f>SUM(E10,B10)</f>
        <v>167364</v>
      </c>
      <c r="I10" s="351">
        <f>SUM(F10,C10)</f>
        <v>43164</v>
      </c>
      <c r="J10" s="351">
        <f>SUM(H10,I10)</f>
        <v>210528</v>
      </c>
      <c r="K10" s="362" t="s">
        <v>184</v>
      </c>
    </row>
    <row r="11" spans="1:12" ht="39" customHeight="1">
      <c r="A11" s="361" t="s">
        <v>117</v>
      </c>
      <c r="B11" s="354">
        <v>122630</v>
      </c>
      <c r="C11" s="354">
        <v>59235</v>
      </c>
      <c r="D11" s="354">
        <f t="shared" ref="D11:D19" si="0">SUM(B11,C11)</f>
        <v>181865</v>
      </c>
      <c r="E11" s="354">
        <v>238922</v>
      </c>
      <c r="F11" s="354">
        <v>22701</v>
      </c>
      <c r="G11" s="354">
        <f t="shared" ref="G11:G19" si="1">SUM(E11,F11)</f>
        <v>261623</v>
      </c>
      <c r="H11" s="354">
        <f t="shared" ref="H11:H19" si="2">SUM(E11,B11)</f>
        <v>361552</v>
      </c>
      <c r="I11" s="354">
        <f t="shared" ref="I11:I19" si="3">SUM(F11,C11)</f>
        <v>81936</v>
      </c>
      <c r="J11" s="354">
        <f t="shared" ref="J11:J19" si="4">SUM(H11,I11)</f>
        <v>443488</v>
      </c>
      <c r="K11" s="363" t="s">
        <v>185</v>
      </c>
    </row>
    <row r="12" spans="1:12" ht="37.5" customHeight="1">
      <c r="A12" s="360" t="s">
        <v>118</v>
      </c>
      <c r="B12" s="351">
        <v>135135</v>
      </c>
      <c r="C12" s="351">
        <v>74984</v>
      </c>
      <c r="D12" s="351">
        <f t="shared" si="0"/>
        <v>210119</v>
      </c>
      <c r="E12" s="351">
        <v>366320</v>
      </c>
      <c r="F12" s="351">
        <v>53980</v>
      </c>
      <c r="G12" s="351">
        <f t="shared" si="1"/>
        <v>420300</v>
      </c>
      <c r="H12" s="351">
        <f t="shared" si="2"/>
        <v>501455</v>
      </c>
      <c r="I12" s="351">
        <f t="shared" si="3"/>
        <v>128964</v>
      </c>
      <c r="J12" s="351">
        <f t="shared" si="4"/>
        <v>630419</v>
      </c>
      <c r="K12" s="362" t="s">
        <v>186</v>
      </c>
    </row>
    <row r="13" spans="1:12" ht="24.95" customHeight="1">
      <c r="A13" s="361" t="s">
        <v>119</v>
      </c>
      <c r="B13" s="354">
        <v>287669</v>
      </c>
      <c r="C13" s="354">
        <v>206208</v>
      </c>
      <c r="D13" s="354">
        <f t="shared" si="0"/>
        <v>493877</v>
      </c>
      <c r="E13" s="354">
        <v>55982</v>
      </c>
      <c r="F13" s="354">
        <v>6836</v>
      </c>
      <c r="G13" s="354">
        <f t="shared" si="1"/>
        <v>62818</v>
      </c>
      <c r="H13" s="354">
        <f t="shared" si="2"/>
        <v>343651</v>
      </c>
      <c r="I13" s="354">
        <f t="shared" si="3"/>
        <v>213044</v>
      </c>
      <c r="J13" s="354">
        <f t="shared" si="4"/>
        <v>556695</v>
      </c>
      <c r="K13" s="363" t="s">
        <v>187</v>
      </c>
    </row>
    <row r="14" spans="1:12" ht="24.95" customHeight="1">
      <c r="A14" s="360" t="s">
        <v>120</v>
      </c>
      <c r="B14" s="351">
        <v>138903</v>
      </c>
      <c r="C14" s="351">
        <v>124152</v>
      </c>
      <c r="D14" s="351">
        <f t="shared" si="0"/>
        <v>263055</v>
      </c>
      <c r="E14" s="351">
        <v>236948</v>
      </c>
      <c r="F14" s="351">
        <v>6264</v>
      </c>
      <c r="G14" s="351">
        <f t="shared" si="1"/>
        <v>243212</v>
      </c>
      <c r="H14" s="351">
        <f t="shared" si="2"/>
        <v>375851</v>
      </c>
      <c r="I14" s="351">
        <f t="shared" si="3"/>
        <v>130416</v>
      </c>
      <c r="J14" s="351">
        <f t="shared" si="4"/>
        <v>506267</v>
      </c>
      <c r="K14" s="362" t="s">
        <v>188</v>
      </c>
    </row>
    <row r="15" spans="1:12" ht="24.95" customHeight="1">
      <c r="A15" s="361" t="s">
        <v>121</v>
      </c>
      <c r="B15" s="354">
        <v>275890</v>
      </c>
      <c r="C15" s="354">
        <v>50521</v>
      </c>
      <c r="D15" s="354">
        <f t="shared" si="0"/>
        <v>326411</v>
      </c>
      <c r="E15" s="354">
        <v>2966929</v>
      </c>
      <c r="F15" s="354">
        <v>125206</v>
      </c>
      <c r="G15" s="354">
        <f t="shared" si="1"/>
        <v>3092135</v>
      </c>
      <c r="H15" s="354">
        <f t="shared" si="2"/>
        <v>3242819</v>
      </c>
      <c r="I15" s="354">
        <f t="shared" si="3"/>
        <v>175727</v>
      </c>
      <c r="J15" s="354">
        <f t="shared" si="4"/>
        <v>3418546</v>
      </c>
      <c r="K15" s="363" t="s">
        <v>189</v>
      </c>
    </row>
    <row r="16" spans="1:12" ht="42" customHeight="1">
      <c r="A16" s="360" t="s">
        <v>122</v>
      </c>
      <c r="B16" s="351">
        <v>3581</v>
      </c>
      <c r="C16" s="352">
        <v>499</v>
      </c>
      <c r="D16" s="351">
        <f t="shared" si="0"/>
        <v>4080</v>
      </c>
      <c r="E16" s="352">
        <v>66869</v>
      </c>
      <c r="F16" s="351">
        <v>74</v>
      </c>
      <c r="G16" s="352">
        <f t="shared" si="1"/>
        <v>66943</v>
      </c>
      <c r="H16" s="351">
        <f t="shared" si="2"/>
        <v>70450</v>
      </c>
      <c r="I16" s="352">
        <f t="shared" si="3"/>
        <v>573</v>
      </c>
      <c r="J16" s="351">
        <f t="shared" si="4"/>
        <v>71023</v>
      </c>
      <c r="K16" s="362" t="s">
        <v>190</v>
      </c>
    </row>
    <row r="17" spans="1:11" ht="36" customHeight="1">
      <c r="A17" s="361" t="s">
        <v>123</v>
      </c>
      <c r="B17" s="354">
        <v>25192</v>
      </c>
      <c r="C17" s="354">
        <v>5897</v>
      </c>
      <c r="D17" s="354">
        <f t="shared" si="0"/>
        <v>31089</v>
      </c>
      <c r="E17" s="354">
        <v>127928</v>
      </c>
      <c r="F17" s="354">
        <v>4376</v>
      </c>
      <c r="G17" s="354">
        <f t="shared" si="1"/>
        <v>132304</v>
      </c>
      <c r="H17" s="354">
        <f t="shared" si="2"/>
        <v>153120</v>
      </c>
      <c r="I17" s="354">
        <f t="shared" si="3"/>
        <v>10273</v>
      </c>
      <c r="J17" s="354">
        <f t="shared" si="4"/>
        <v>163393</v>
      </c>
      <c r="K17" s="363" t="s">
        <v>191</v>
      </c>
    </row>
    <row r="18" spans="1:11" ht="37.5" customHeight="1">
      <c r="A18" s="360" t="s">
        <v>124</v>
      </c>
      <c r="B18" s="351">
        <v>185138</v>
      </c>
      <c r="C18" s="351">
        <v>31893</v>
      </c>
      <c r="D18" s="351">
        <f t="shared" si="0"/>
        <v>217031</v>
      </c>
      <c r="E18" s="351">
        <v>1645971</v>
      </c>
      <c r="F18" s="351">
        <v>2207</v>
      </c>
      <c r="G18" s="351">
        <f t="shared" si="1"/>
        <v>1648178</v>
      </c>
      <c r="H18" s="351">
        <f t="shared" si="2"/>
        <v>1831109</v>
      </c>
      <c r="I18" s="351">
        <f t="shared" si="3"/>
        <v>34100</v>
      </c>
      <c r="J18" s="351">
        <f t="shared" si="4"/>
        <v>1865209</v>
      </c>
      <c r="K18" s="362" t="s">
        <v>192</v>
      </c>
    </row>
    <row r="19" spans="1:11" ht="24.95" customHeight="1">
      <c r="A19" s="361" t="s">
        <v>125</v>
      </c>
      <c r="B19" s="354">
        <v>33257</v>
      </c>
      <c r="C19" s="354">
        <v>1235</v>
      </c>
      <c r="D19" s="354">
        <f t="shared" si="0"/>
        <v>34492</v>
      </c>
      <c r="E19" s="354">
        <v>558871</v>
      </c>
      <c r="F19" s="354">
        <v>8634</v>
      </c>
      <c r="G19" s="354">
        <f t="shared" si="1"/>
        <v>567505</v>
      </c>
      <c r="H19" s="354">
        <f t="shared" si="2"/>
        <v>592128</v>
      </c>
      <c r="I19" s="354">
        <f t="shared" si="3"/>
        <v>9869</v>
      </c>
      <c r="J19" s="354">
        <f t="shared" si="4"/>
        <v>601997</v>
      </c>
      <c r="K19" s="363" t="s">
        <v>195</v>
      </c>
    </row>
    <row r="20" spans="1:11" ht="30" customHeight="1">
      <c r="A20" s="420" t="s">
        <v>173</v>
      </c>
      <c r="B20" s="338">
        <f>SUM(B10:B19)</f>
        <v>1318166</v>
      </c>
      <c r="C20" s="338">
        <f t="shared" ref="C20:J20" si="5">SUM(C10:C19)</f>
        <v>595924</v>
      </c>
      <c r="D20" s="338">
        <f t="shared" si="5"/>
        <v>1914090</v>
      </c>
      <c r="E20" s="338">
        <f t="shared" si="5"/>
        <v>6321333</v>
      </c>
      <c r="F20" s="338">
        <f t="shared" si="5"/>
        <v>232142</v>
      </c>
      <c r="G20" s="338">
        <f t="shared" si="5"/>
        <v>6553475</v>
      </c>
      <c r="H20" s="338">
        <f t="shared" si="5"/>
        <v>7639499</v>
      </c>
      <c r="I20" s="338">
        <f t="shared" si="5"/>
        <v>828066</v>
      </c>
      <c r="J20" s="338">
        <f t="shared" si="5"/>
        <v>8467565</v>
      </c>
      <c r="K20" s="420" t="s">
        <v>194</v>
      </c>
    </row>
    <row r="21" spans="1:11" ht="18.75">
      <c r="A21" s="195" t="s">
        <v>450</v>
      </c>
      <c r="B21" s="48"/>
      <c r="C21" s="48"/>
      <c r="D21" s="48"/>
      <c r="E21" s="48"/>
      <c r="F21" s="48"/>
      <c r="G21" s="48"/>
      <c r="H21" s="48" t="s">
        <v>363</v>
      </c>
      <c r="I21" s="48"/>
      <c r="K21" s="48" t="s">
        <v>126</v>
      </c>
    </row>
    <row r="22" spans="1:11" ht="19.5">
      <c r="A22" s="184" t="s">
        <v>435</v>
      </c>
      <c r="C22" s="80"/>
      <c r="D22" s="80"/>
      <c r="I22" s="86"/>
      <c r="K22" s="153" t="s">
        <v>436</v>
      </c>
    </row>
  </sheetData>
  <mergeCells count="12">
    <mergeCell ref="J1:K1"/>
    <mergeCell ref="J2:K2"/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4"/>
  <sheetViews>
    <sheetView showGridLines="0" rightToLeft="1" view="pageBreakPreview" zoomScale="55" zoomScaleNormal="50" zoomScaleSheetLayoutView="55" workbookViewId="0">
      <selection activeCell="L9" sqref="L9"/>
    </sheetView>
  </sheetViews>
  <sheetFormatPr defaultRowHeight="14.25"/>
  <cols>
    <col min="1" max="1" width="14.375" customWidth="1"/>
    <col min="2" max="12" width="15.875" style="61" customWidth="1"/>
    <col min="13" max="13" width="18.625" customWidth="1"/>
    <col min="17" max="18" width="10.875" bestFit="1" customWidth="1"/>
    <col min="19" max="19" width="10.75" bestFit="1" customWidth="1"/>
    <col min="20" max="21" width="10.875" bestFit="1" customWidth="1"/>
    <col min="22" max="22" width="13.25" bestFit="1" customWidth="1"/>
    <col min="23" max="23" width="9.625" bestFit="1" customWidth="1"/>
    <col min="24" max="24" width="10.875" bestFit="1" customWidth="1"/>
    <col min="25" max="25" width="13.375" bestFit="1" customWidth="1"/>
    <col min="26" max="26" width="11.125" bestFit="1" customWidth="1"/>
    <col min="27" max="27" width="13.25" bestFit="1" customWidth="1"/>
    <col min="31" max="31" width="9.375" bestFit="1" customWidth="1"/>
    <col min="32" max="32" width="9.125" bestFit="1" customWidth="1"/>
    <col min="33" max="33" width="10.625" bestFit="1" customWidth="1"/>
    <col min="34" max="34" width="9.25" bestFit="1" customWidth="1"/>
    <col min="35" max="35" width="10.375" bestFit="1" customWidth="1"/>
    <col min="36" max="36" width="16.125" bestFit="1" customWidth="1"/>
    <col min="37" max="37" width="9.125" bestFit="1" customWidth="1"/>
    <col min="38" max="38" width="9.25" bestFit="1" customWidth="1"/>
    <col min="39" max="40" width="10.75" bestFit="1" customWidth="1"/>
  </cols>
  <sheetData>
    <row r="1" spans="1:15" ht="28.5" customHeight="1">
      <c r="I1" s="1"/>
      <c r="J1" s="1"/>
      <c r="K1" s="748" t="s">
        <v>591</v>
      </c>
      <c r="L1" s="748"/>
      <c r="M1" s="748"/>
    </row>
    <row r="2" spans="1:15" ht="46.5" customHeight="1">
      <c r="A2" s="46"/>
      <c r="H2" s="68"/>
      <c r="I2" s="1"/>
      <c r="J2" s="1"/>
      <c r="K2" s="830" t="s">
        <v>592</v>
      </c>
      <c r="L2" s="830"/>
      <c r="M2" s="830"/>
    </row>
    <row r="3" spans="1:15" ht="18">
      <c r="A3" s="44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18">
      <c r="A4" s="832" t="s">
        <v>127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</row>
    <row r="5" spans="1:15" ht="18">
      <c r="A5" s="833" t="s">
        <v>128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</row>
    <row r="6" spans="1:15" ht="18">
      <c r="A6" s="826" t="s">
        <v>143</v>
      </c>
      <c r="B6" s="826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5" ht="99" customHeight="1">
      <c r="A7" s="831" t="s">
        <v>130</v>
      </c>
      <c r="B7" s="477" t="s">
        <v>116</v>
      </c>
      <c r="C7" s="477" t="s">
        <v>117</v>
      </c>
      <c r="D7" s="477" t="s">
        <v>118</v>
      </c>
      <c r="E7" s="477" t="s">
        <v>119</v>
      </c>
      <c r="F7" s="477" t="s">
        <v>120</v>
      </c>
      <c r="G7" s="477" t="s">
        <v>121</v>
      </c>
      <c r="H7" s="477" t="s">
        <v>122</v>
      </c>
      <c r="I7" s="477" t="s">
        <v>123</v>
      </c>
      <c r="J7" s="477" t="s">
        <v>124</v>
      </c>
      <c r="K7" s="478" t="s">
        <v>125</v>
      </c>
      <c r="L7" s="479" t="s">
        <v>13</v>
      </c>
      <c r="M7" s="831" t="s">
        <v>157</v>
      </c>
    </row>
    <row r="8" spans="1:15" ht="119.25" customHeight="1">
      <c r="A8" s="831"/>
      <c r="B8" s="477" t="s">
        <v>184</v>
      </c>
      <c r="C8" s="477" t="s">
        <v>185</v>
      </c>
      <c r="D8" s="477" t="s">
        <v>186</v>
      </c>
      <c r="E8" s="477" t="s">
        <v>187</v>
      </c>
      <c r="F8" s="477" t="s">
        <v>188</v>
      </c>
      <c r="G8" s="477" t="s">
        <v>189</v>
      </c>
      <c r="H8" s="477" t="s">
        <v>190</v>
      </c>
      <c r="I8" s="477" t="s">
        <v>191</v>
      </c>
      <c r="J8" s="477" t="s">
        <v>192</v>
      </c>
      <c r="K8" s="477" t="s">
        <v>195</v>
      </c>
      <c r="L8" s="479" t="s">
        <v>5</v>
      </c>
      <c r="M8" s="831"/>
    </row>
    <row r="9" spans="1:15" ht="22.9" customHeight="1">
      <c r="A9" s="500" t="s">
        <v>54</v>
      </c>
      <c r="B9" s="473">
        <v>649984</v>
      </c>
      <c r="C9" s="473">
        <v>198619</v>
      </c>
      <c r="D9" s="473">
        <v>242239</v>
      </c>
      <c r="E9" s="473">
        <v>92967</v>
      </c>
      <c r="F9" s="473">
        <v>285468</v>
      </c>
      <c r="G9" s="473">
        <v>227449</v>
      </c>
      <c r="H9" s="473">
        <v>1370979</v>
      </c>
      <c r="I9" s="473">
        <v>25115</v>
      </c>
      <c r="J9" s="473">
        <v>261952</v>
      </c>
      <c r="K9" s="473">
        <v>49093</v>
      </c>
      <c r="L9" s="473">
        <f>SUM(B9:K9)</f>
        <v>3403865</v>
      </c>
      <c r="M9" s="196" t="s">
        <v>158</v>
      </c>
      <c r="N9" s="80"/>
      <c r="O9" s="80"/>
    </row>
    <row r="10" spans="1:15" ht="22.9" customHeight="1">
      <c r="A10" s="501" t="s">
        <v>55</v>
      </c>
      <c r="B10" s="474">
        <v>350356</v>
      </c>
      <c r="C10" s="474">
        <v>99412</v>
      </c>
      <c r="D10" s="474">
        <v>138272</v>
      </c>
      <c r="E10" s="474">
        <v>56658</v>
      </c>
      <c r="F10" s="474">
        <v>94393</v>
      </c>
      <c r="G10" s="474">
        <v>153395</v>
      </c>
      <c r="H10" s="474">
        <v>801630</v>
      </c>
      <c r="I10" s="474">
        <v>10314</v>
      </c>
      <c r="J10" s="474">
        <v>128665</v>
      </c>
      <c r="K10" s="474">
        <v>31739</v>
      </c>
      <c r="L10" s="474">
        <f t="shared" ref="L10:L21" si="0">SUM(B10:K10)</f>
        <v>1864834</v>
      </c>
      <c r="M10" s="197" t="s">
        <v>159</v>
      </c>
      <c r="N10" s="80"/>
      <c r="O10" s="80"/>
    </row>
    <row r="11" spans="1:15" ht="22.9" customHeight="1">
      <c r="A11" s="500" t="s">
        <v>56</v>
      </c>
      <c r="B11" s="473">
        <v>60226</v>
      </c>
      <c r="C11" s="473">
        <v>13270</v>
      </c>
      <c r="D11" s="473">
        <v>22661</v>
      </c>
      <c r="E11" s="473">
        <v>7316</v>
      </c>
      <c r="F11" s="473">
        <v>20914</v>
      </c>
      <c r="G11" s="473">
        <v>13445</v>
      </c>
      <c r="H11" s="473">
        <v>126972</v>
      </c>
      <c r="I11" s="473">
        <v>3373</v>
      </c>
      <c r="J11" s="473">
        <v>16809</v>
      </c>
      <c r="K11" s="473">
        <v>7459</v>
      </c>
      <c r="L11" s="473">
        <f t="shared" si="0"/>
        <v>292445</v>
      </c>
      <c r="M11" s="196" t="s">
        <v>160</v>
      </c>
      <c r="N11" s="80"/>
      <c r="O11" s="80"/>
    </row>
    <row r="12" spans="1:15" ht="22.9" customHeight="1">
      <c r="A12" s="501" t="s">
        <v>57</v>
      </c>
      <c r="B12" s="474">
        <v>80688</v>
      </c>
      <c r="C12" s="474">
        <v>10610</v>
      </c>
      <c r="D12" s="474">
        <v>13191</v>
      </c>
      <c r="E12" s="474">
        <v>5444</v>
      </c>
      <c r="F12" s="474">
        <v>27525</v>
      </c>
      <c r="G12" s="474">
        <v>11161</v>
      </c>
      <c r="H12" s="474">
        <v>126321</v>
      </c>
      <c r="I12" s="474">
        <v>4583</v>
      </c>
      <c r="J12" s="474">
        <v>12228</v>
      </c>
      <c r="K12" s="474">
        <v>5621</v>
      </c>
      <c r="L12" s="474">
        <f t="shared" si="0"/>
        <v>297372</v>
      </c>
      <c r="M12" s="197" t="s">
        <v>161</v>
      </c>
      <c r="N12" s="80"/>
      <c r="O12" s="80"/>
    </row>
    <row r="13" spans="1:15" ht="41.25" customHeight="1">
      <c r="A13" s="500" t="s">
        <v>58</v>
      </c>
      <c r="B13" s="473">
        <v>501559</v>
      </c>
      <c r="C13" s="473">
        <v>97802</v>
      </c>
      <c r="D13" s="473">
        <v>171339</v>
      </c>
      <c r="E13" s="473">
        <v>33962</v>
      </c>
      <c r="F13" s="473">
        <v>84979</v>
      </c>
      <c r="G13" s="473">
        <v>69611</v>
      </c>
      <c r="H13" s="473">
        <v>667974</v>
      </c>
      <c r="I13" s="473">
        <v>12198</v>
      </c>
      <c r="J13" s="473">
        <v>102116</v>
      </c>
      <c r="K13" s="473">
        <v>51013</v>
      </c>
      <c r="L13" s="473">
        <f t="shared" si="0"/>
        <v>1792553</v>
      </c>
      <c r="M13" s="196" t="s">
        <v>162</v>
      </c>
      <c r="N13" s="80"/>
      <c r="O13" s="80"/>
    </row>
    <row r="14" spans="1:15" ht="22.9" customHeight="1">
      <c r="A14" s="501" t="s">
        <v>59</v>
      </c>
      <c r="B14" s="474">
        <v>72449</v>
      </c>
      <c r="C14" s="474">
        <v>9990</v>
      </c>
      <c r="D14" s="474">
        <v>17482</v>
      </c>
      <c r="E14" s="474">
        <v>4881</v>
      </c>
      <c r="F14" s="474">
        <v>23468</v>
      </c>
      <c r="G14" s="474">
        <v>11634</v>
      </c>
      <c r="H14" s="474">
        <v>109282</v>
      </c>
      <c r="I14" s="474">
        <v>4110</v>
      </c>
      <c r="J14" s="474">
        <v>11207</v>
      </c>
      <c r="K14" s="474">
        <v>6682</v>
      </c>
      <c r="L14" s="474">
        <f t="shared" si="0"/>
        <v>271185</v>
      </c>
      <c r="M14" s="197" t="s">
        <v>163</v>
      </c>
      <c r="N14" s="80"/>
      <c r="O14" s="80"/>
    </row>
    <row r="15" spans="1:15" ht="22.9" customHeight="1">
      <c r="A15" s="500" t="s">
        <v>60</v>
      </c>
      <c r="B15" s="473">
        <v>18967</v>
      </c>
      <c r="C15" s="473">
        <v>4026</v>
      </c>
      <c r="D15" s="473">
        <v>7422</v>
      </c>
      <c r="E15" s="473">
        <v>1926</v>
      </c>
      <c r="F15" s="473">
        <v>11006</v>
      </c>
      <c r="G15" s="473">
        <v>3567</v>
      </c>
      <c r="H15" s="473">
        <v>35975</v>
      </c>
      <c r="I15" s="473">
        <v>2509</v>
      </c>
      <c r="J15" s="473">
        <v>4307</v>
      </c>
      <c r="K15" s="473">
        <v>2356</v>
      </c>
      <c r="L15" s="473">
        <f t="shared" si="0"/>
        <v>92061</v>
      </c>
      <c r="M15" s="196" t="s">
        <v>164</v>
      </c>
      <c r="N15" s="80"/>
      <c r="O15" s="80"/>
    </row>
    <row r="16" spans="1:15" ht="22.9" customHeight="1">
      <c r="A16" s="501" t="s">
        <v>61</v>
      </c>
      <c r="B16" s="474">
        <v>24394</v>
      </c>
      <c r="C16" s="474">
        <v>3256</v>
      </c>
      <c r="D16" s="474">
        <v>5032</v>
      </c>
      <c r="E16" s="474">
        <v>1802</v>
      </c>
      <c r="F16" s="474">
        <v>14207</v>
      </c>
      <c r="G16" s="474">
        <v>3039</v>
      </c>
      <c r="H16" s="474">
        <v>36342</v>
      </c>
      <c r="I16" s="474">
        <v>3337</v>
      </c>
      <c r="J16" s="474">
        <v>4482</v>
      </c>
      <c r="K16" s="474">
        <v>2406</v>
      </c>
      <c r="L16" s="474">
        <f t="shared" si="0"/>
        <v>98297</v>
      </c>
      <c r="M16" s="197" t="s">
        <v>165</v>
      </c>
      <c r="N16" s="80"/>
      <c r="O16" s="80"/>
    </row>
    <row r="17" spans="1:15" ht="22.9" customHeight="1">
      <c r="A17" s="500" t="s">
        <v>62</v>
      </c>
      <c r="B17" s="475">
        <v>10377</v>
      </c>
      <c r="C17" s="473">
        <v>1370</v>
      </c>
      <c r="D17" s="473">
        <v>1916</v>
      </c>
      <c r="E17" s="473">
        <v>654</v>
      </c>
      <c r="F17" s="473">
        <v>4639</v>
      </c>
      <c r="G17" s="473">
        <v>1355</v>
      </c>
      <c r="H17" s="475">
        <v>13577</v>
      </c>
      <c r="I17" s="473">
        <v>152</v>
      </c>
      <c r="J17" s="473">
        <v>1442</v>
      </c>
      <c r="K17" s="473">
        <v>1056</v>
      </c>
      <c r="L17" s="473">
        <f t="shared" si="0"/>
        <v>36538</v>
      </c>
      <c r="M17" s="196" t="s">
        <v>166</v>
      </c>
      <c r="N17" s="80"/>
      <c r="O17" s="80"/>
    </row>
    <row r="18" spans="1:15" ht="22.9" customHeight="1">
      <c r="A18" s="501" t="s">
        <v>63</v>
      </c>
      <c r="B18" s="474">
        <v>22094</v>
      </c>
      <c r="C18" s="474">
        <v>3707</v>
      </c>
      <c r="D18" s="474">
        <v>5714</v>
      </c>
      <c r="E18" s="474">
        <v>2273</v>
      </c>
      <c r="F18" s="474">
        <v>20779</v>
      </c>
      <c r="G18" s="474">
        <v>4893</v>
      </c>
      <c r="H18" s="474">
        <v>49735</v>
      </c>
      <c r="I18" s="474">
        <v>2390</v>
      </c>
      <c r="J18" s="474">
        <v>3922</v>
      </c>
      <c r="K18" s="474">
        <v>2481</v>
      </c>
      <c r="L18" s="474">
        <f t="shared" si="0"/>
        <v>117988</v>
      </c>
      <c r="M18" s="197" t="s">
        <v>167</v>
      </c>
      <c r="N18" s="80"/>
      <c r="O18" s="80"/>
    </row>
    <row r="19" spans="1:15" ht="22.9" customHeight="1">
      <c r="A19" s="500" t="s">
        <v>64</v>
      </c>
      <c r="B19" s="473">
        <v>28552</v>
      </c>
      <c r="C19" s="473">
        <v>3085</v>
      </c>
      <c r="D19" s="473">
        <v>5638</v>
      </c>
      <c r="E19" s="473">
        <v>1602</v>
      </c>
      <c r="F19" s="473">
        <v>10029</v>
      </c>
      <c r="G19" s="473">
        <v>3793</v>
      </c>
      <c r="H19" s="473">
        <v>45067</v>
      </c>
      <c r="I19" s="473">
        <v>1193</v>
      </c>
      <c r="J19" s="473">
        <v>5640</v>
      </c>
      <c r="K19" s="473">
        <v>1984</v>
      </c>
      <c r="L19" s="473">
        <f t="shared" si="0"/>
        <v>106583</v>
      </c>
      <c r="M19" s="196" t="s">
        <v>168</v>
      </c>
      <c r="N19" s="80"/>
      <c r="O19" s="80"/>
    </row>
    <row r="20" spans="1:15" ht="22.9" customHeight="1">
      <c r="A20" s="501" t="s">
        <v>65</v>
      </c>
      <c r="B20" s="502">
        <v>10893</v>
      </c>
      <c r="C20" s="474">
        <v>1096</v>
      </c>
      <c r="D20" s="474">
        <v>1946</v>
      </c>
      <c r="E20" s="474">
        <v>884</v>
      </c>
      <c r="F20" s="474">
        <v>2937</v>
      </c>
      <c r="G20" s="474">
        <v>1741</v>
      </c>
      <c r="H20" s="502">
        <v>17067</v>
      </c>
      <c r="I20" s="474">
        <v>418</v>
      </c>
      <c r="J20" s="474">
        <v>1280</v>
      </c>
      <c r="K20" s="474">
        <v>1150</v>
      </c>
      <c r="L20" s="474">
        <f t="shared" si="0"/>
        <v>39412</v>
      </c>
      <c r="M20" s="197" t="s">
        <v>169</v>
      </c>
      <c r="N20" s="80"/>
      <c r="O20" s="80"/>
    </row>
    <row r="21" spans="1:15" ht="22.9" customHeight="1">
      <c r="A21" s="500" t="s">
        <v>66</v>
      </c>
      <c r="B21" s="473">
        <v>13890</v>
      </c>
      <c r="C21" s="473">
        <v>1868</v>
      </c>
      <c r="D21" s="473">
        <v>3996</v>
      </c>
      <c r="E21" s="473">
        <v>871</v>
      </c>
      <c r="F21" s="473">
        <v>6464</v>
      </c>
      <c r="G21" s="473">
        <v>2613</v>
      </c>
      <c r="H21" s="473">
        <v>20260</v>
      </c>
      <c r="I21" s="473">
        <v>1588</v>
      </c>
      <c r="J21" s="473">
        <v>1323</v>
      </c>
      <c r="K21" s="473">
        <v>1559</v>
      </c>
      <c r="L21" s="473">
        <f t="shared" si="0"/>
        <v>54432</v>
      </c>
      <c r="M21" s="196" t="s">
        <v>170</v>
      </c>
      <c r="N21" s="80"/>
      <c r="O21" s="80"/>
    </row>
    <row r="22" spans="1:15" ht="21" customHeight="1">
      <c r="A22" s="476" t="s">
        <v>173</v>
      </c>
      <c r="B22" s="506">
        <f>SUM(B9:B21)</f>
        <v>1844429</v>
      </c>
      <c r="C22" s="506">
        <f t="shared" ref="C22:L22" si="1">SUM(C9:C21)</f>
        <v>448111</v>
      </c>
      <c r="D22" s="506">
        <f t="shared" si="1"/>
        <v>636848</v>
      </c>
      <c r="E22" s="506">
        <f t="shared" si="1"/>
        <v>211240</v>
      </c>
      <c r="F22" s="506">
        <f t="shared" si="1"/>
        <v>606808</v>
      </c>
      <c r="G22" s="506">
        <f t="shared" si="1"/>
        <v>507696</v>
      </c>
      <c r="H22" s="506">
        <f t="shared" si="1"/>
        <v>3421181</v>
      </c>
      <c r="I22" s="506">
        <f t="shared" si="1"/>
        <v>71280</v>
      </c>
      <c r="J22" s="506">
        <f t="shared" si="1"/>
        <v>555373</v>
      </c>
      <c r="K22" s="506">
        <f t="shared" si="1"/>
        <v>164599</v>
      </c>
      <c r="L22" s="506">
        <f t="shared" si="1"/>
        <v>8467565</v>
      </c>
      <c r="M22" s="476" t="s">
        <v>5</v>
      </c>
      <c r="N22" s="80"/>
      <c r="O22" s="80"/>
    </row>
    <row r="23" spans="1:15" ht="18">
      <c r="A23" s="224" t="s">
        <v>504</v>
      </c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M23" s="225" t="s">
        <v>107</v>
      </c>
    </row>
    <row r="24" spans="1:15" ht="18">
      <c r="A24" s="227" t="s">
        <v>435</v>
      </c>
      <c r="B24" s="226"/>
      <c r="C24" s="228"/>
      <c r="D24" s="228"/>
      <c r="E24" s="226"/>
      <c r="F24" s="226"/>
      <c r="G24" s="226"/>
      <c r="H24" s="226"/>
      <c r="I24" s="229"/>
      <c r="J24" s="225"/>
      <c r="K24" s="225"/>
      <c r="M24" s="230" t="s">
        <v>436</v>
      </c>
    </row>
  </sheetData>
  <mergeCells count="7">
    <mergeCell ref="K1:M1"/>
    <mergeCell ref="K2:M2"/>
    <mergeCell ref="M7:M8"/>
    <mergeCell ref="A7:A8"/>
    <mergeCell ref="A4:M4"/>
    <mergeCell ref="A5:M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43"/>
  <sheetViews>
    <sheetView showGridLines="0" rightToLeft="1" view="pageBreakPreview" topLeftCell="E1" zoomScale="80" zoomScaleNormal="70" zoomScaleSheetLayoutView="80" workbookViewId="0">
      <selection activeCell="L13" sqref="L13"/>
    </sheetView>
  </sheetViews>
  <sheetFormatPr defaultRowHeight="14.25"/>
  <cols>
    <col min="2" max="2" width="14.125" customWidth="1"/>
    <col min="3" max="3" width="16.125" customWidth="1"/>
    <col min="4" max="4" width="14.375" style="61" customWidth="1"/>
    <col min="5" max="5" width="11.75" customWidth="1"/>
    <col min="6" max="6" width="10.75" customWidth="1"/>
    <col min="7" max="7" width="13" customWidth="1"/>
    <col min="8" max="8" width="14" customWidth="1"/>
    <col min="9" max="9" width="12.75" customWidth="1"/>
    <col min="10" max="10" width="14.875" style="61" customWidth="1"/>
    <col min="11" max="11" width="13.625" customWidth="1"/>
    <col min="12" max="12" width="14.625" customWidth="1"/>
    <col min="26" max="26" width="9" customWidth="1"/>
  </cols>
  <sheetData>
    <row r="1" spans="1:14" ht="26.25" customHeight="1">
      <c r="I1" s="206"/>
      <c r="J1" s="748" t="s">
        <v>591</v>
      </c>
      <c r="K1" s="748"/>
      <c r="L1" s="748"/>
    </row>
    <row r="2" spans="1:14" ht="43.5" customHeight="1">
      <c r="A2" s="46"/>
      <c r="H2" s="1"/>
      <c r="I2" s="1"/>
      <c r="J2" s="768" t="s">
        <v>592</v>
      </c>
      <c r="K2" s="768"/>
      <c r="L2" s="768"/>
    </row>
    <row r="3" spans="1:14" ht="15">
      <c r="A3" s="834" t="s">
        <v>131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</row>
    <row r="4" spans="1:14" ht="15">
      <c r="A4" s="834" t="s">
        <v>132</v>
      </c>
      <c r="B4" s="834"/>
      <c r="C4" s="834"/>
      <c r="D4" s="834"/>
      <c r="E4" s="834"/>
      <c r="F4" s="834"/>
      <c r="G4" s="834"/>
      <c r="H4" s="834"/>
      <c r="I4" s="834"/>
      <c r="J4" s="834"/>
      <c r="K4" s="834"/>
      <c r="L4" s="834"/>
    </row>
    <row r="5" spans="1:14" ht="18">
      <c r="A5" s="835" t="s">
        <v>146</v>
      </c>
      <c r="B5" s="835"/>
      <c r="C5" s="48"/>
      <c r="D5" s="69"/>
      <c r="E5" s="48"/>
      <c r="F5" s="48"/>
      <c r="G5" s="48"/>
      <c r="H5" s="48"/>
      <c r="I5" s="48"/>
      <c r="J5" s="69"/>
      <c r="K5" s="48"/>
      <c r="L5" s="48"/>
    </row>
    <row r="6" spans="1:14" ht="126">
      <c r="A6" s="420" t="s">
        <v>34</v>
      </c>
      <c r="B6" s="423" t="s">
        <v>116</v>
      </c>
      <c r="C6" s="423" t="s">
        <v>117</v>
      </c>
      <c r="D6" s="423" t="s">
        <v>118</v>
      </c>
      <c r="E6" s="423" t="s">
        <v>119</v>
      </c>
      <c r="F6" s="423" t="s">
        <v>120</v>
      </c>
      <c r="G6" s="423" t="s">
        <v>121</v>
      </c>
      <c r="H6" s="423" t="s">
        <v>122</v>
      </c>
      <c r="I6" s="423" t="s">
        <v>123</v>
      </c>
      <c r="J6" s="423" t="s">
        <v>124</v>
      </c>
      <c r="K6" s="424" t="s">
        <v>125</v>
      </c>
      <c r="L6" s="480" t="s">
        <v>13</v>
      </c>
    </row>
    <row r="7" spans="1:14" ht="126">
      <c r="A7" s="420" t="s">
        <v>134</v>
      </c>
      <c r="B7" s="423" t="s">
        <v>184</v>
      </c>
      <c r="C7" s="423" t="s">
        <v>185</v>
      </c>
      <c r="D7" s="423" t="s">
        <v>186</v>
      </c>
      <c r="E7" s="423" t="s">
        <v>187</v>
      </c>
      <c r="F7" s="423" t="s">
        <v>188</v>
      </c>
      <c r="G7" s="423" t="s">
        <v>189</v>
      </c>
      <c r="H7" s="423" t="s">
        <v>190</v>
      </c>
      <c r="I7" s="423" t="s">
        <v>191</v>
      </c>
      <c r="J7" s="423" t="s">
        <v>192</v>
      </c>
      <c r="K7" s="423" t="s">
        <v>195</v>
      </c>
      <c r="L7" s="413" t="s">
        <v>5</v>
      </c>
    </row>
    <row r="8" spans="1:14" ht="21">
      <c r="A8" s="473" t="s">
        <v>37</v>
      </c>
      <c r="B8" s="503">
        <v>6001</v>
      </c>
      <c r="C8" s="503">
        <v>1190</v>
      </c>
      <c r="D8" s="503">
        <v>2310</v>
      </c>
      <c r="E8" s="503">
        <v>2167</v>
      </c>
      <c r="F8" s="503">
        <v>903</v>
      </c>
      <c r="G8" s="503">
        <v>16218</v>
      </c>
      <c r="H8" s="503">
        <v>7753</v>
      </c>
      <c r="I8" s="503">
        <v>78</v>
      </c>
      <c r="J8" s="503">
        <v>11340</v>
      </c>
      <c r="K8" s="503">
        <v>422</v>
      </c>
      <c r="L8" s="503">
        <f>SUM(B8:K8)</f>
        <v>48382</v>
      </c>
    </row>
    <row r="9" spans="1:14" ht="21">
      <c r="A9" s="474" t="s">
        <v>38</v>
      </c>
      <c r="B9" s="504">
        <v>59991</v>
      </c>
      <c r="C9" s="504">
        <v>13923</v>
      </c>
      <c r="D9" s="504">
        <v>31230</v>
      </c>
      <c r="E9" s="504">
        <v>13198</v>
      </c>
      <c r="F9" s="504">
        <v>24471</v>
      </c>
      <c r="G9" s="504">
        <v>73910</v>
      </c>
      <c r="H9" s="504">
        <v>149031</v>
      </c>
      <c r="I9" s="504">
        <v>1913</v>
      </c>
      <c r="J9" s="504">
        <v>77909</v>
      </c>
      <c r="K9" s="504">
        <v>6905</v>
      </c>
      <c r="L9" s="504">
        <f t="shared" ref="L9:L18" si="0">SUM(B9:K9)</f>
        <v>452481</v>
      </c>
    </row>
    <row r="10" spans="1:14" ht="21">
      <c r="A10" s="473" t="s">
        <v>39</v>
      </c>
      <c r="B10" s="503">
        <v>227865</v>
      </c>
      <c r="C10" s="503">
        <v>80781</v>
      </c>
      <c r="D10" s="503">
        <v>105997</v>
      </c>
      <c r="E10" s="503">
        <v>21782</v>
      </c>
      <c r="F10" s="503">
        <v>91631</v>
      </c>
      <c r="G10" s="503">
        <v>80670</v>
      </c>
      <c r="H10" s="503">
        <v>603704</v>
      </c>
      <c r="I10" s="503">
        <v>6651</v>
      </c>
      <c r="J10" s="503">
        <v>125103</v>
      </c>
      <c r="K10" s="503">
        <v>20261</v>
      </c>
      <c r="L10" s="503">
        <f t="shared" si="0"/>
        <v>1364445</v>
      </c>
    </row>
    <row r="11" spans="1:14" ht="21">
      <c r="A11" s="474" t="s">
        <v>40</v>
      </c>
      <c r="B11" s="504">
        <v>377980</v>
      </c>
      <c r="C11" s="504">
        <v>104575</v>
      </c>
      <c r="D11" s="504">
        <v>150764</v>
      </c>
      <c r="E11" s="504">
        <v>33543</v>
      </c>
      <c r="F11" s="504">
        <v>117459</v>
      </c>
      <c r="G11" s="504">
        <v>86455</v>
      </c>
      <c r="H11" s="504">
        <v>713652</v>
      </c>
      <c r="I11" s="504">
        <v>11351</v>
      </c>
      <c r="J11" s="504">
        <v>116836</v>
      </c>
      <c r="K11" s="504">
        <v>29787</v>
      </c>
      <c r="L11" s="504">
        <f t="shared" si="0"/>
        <v>1742402</v>
      </c>
    </row>
    <row r="12" spans="1:14" ht="21">
      <c r="A12" s="473" t="s">
        <v>41</v>
      </c>
      <c r="B12" s="503">
        <v>364038</v>
      </c>
      <c r="C12" s="503">
        <v>87806</v>
      </c>
      <c r="D12" s="503">
        <v>118792</v>
      </c>
      <c r="E12" s="503">
        <v>37795</v>
      </c>
      <c r="F12" s="503">
        <v>105167</v>
      </c>
      <c r="G12" s="503">
        <v>77220</v>
      </c>
      <c r="H12" s="503">
        <v>611049</v>
      </c>
      <c r="I12" s="503">
        <v>13725</v>
      </c>
      <c r="J12" s="503">
        <v>86385</v>
      </c>
      <c r="K12" s="503">
        <v>30249</v>
      </c>
      <c r="L12" s="503">
        <f t="shared" si="0"/>
        <v>1532226</v>
      </c>
    </row>
    <row r="13" spans="1:14" ht="21">
      <c r="A13" s="474" t="s">
        <v>42</v>
      </c>
      <c r="B13" s="504">
        <v>288445</v>
      </c>
      <c r="C13" s="504">
        <v>57635</v>
      </c>
      <c r="D13" s="504">
        <v>82777</v>
      </c>
      <c r="E13" s="504">
        <v>31064</v>
      </c>
      <c r="F13" s="504">
        <v>84264</v>
      </c>
      <c r="G13" s="504">
        <v>57163</v>
      </c>
      <c r="H13" s="504">
        <v>477729</v>
      </c>
      <c r="I13" s="504">
        <v>12990</v>
      </c>
      <c r="J13" s="504">
        <v>52642</v>
      </c>
      <c r="K13" s="504">
        <v>25035</v>
      </c>
      <c r="L13" s="504">
        <f t="shared" si="0"/>
        <v>1169744</v>
      </c>
    </row>
    <row r="14" spans="1:14" ht="21">
      <c r="A14" s="473" t="s">
        <v>43</v>
      </c>
      <c r="B14" s="503">
        <v>200027</v>
      </c>
      <c r="C14" s="503">
        <v>35590</v>
      </c>
      <c r="D14" s="503">
        <v>57655</v>
      </c>
      <c r="E14" s="503">
        <v>23052</v>
      </c>
      <c r="F14" s="503">
        <v>55434</v>
      </c>
      <c r="G14" s="503">
        <v>39288</v>
      </c>
      <c r="H14" s="503">
        <v>330669</v>
      </c>
      <c r="I14" s="503">
        <v>9454</v>
      </c>
      <c r="J14" s="503">
        <v>31714</v>
      </c>
      <c r="K14" s="503">
        <v>18718</v>
      </c>
      <c r="L14" s="503">
        <f t="shared" si="0"/>
        <v>801601</v>
      </c>
      <c r="N14" s="206"/>
    </row>
    <row r="15" spans="1:14" ht="21">
      <c r="A15" s="474" t="s">
        <v>44</v>
      </c>
      <c r="B15" s="504">
        <v>155655</v>
      </c>
      <c r="C15" s="504">
        <v>26077</v>
      </c>
      <c r="D15" s="504">
        <v>41772</v>
      </c>
      <c r="E15" s="504">
        <v>18669</v>
      </c>
      <c r="F15" s="504">
        <v>44603</v>
      </c>
      <c r="G15" s="504">
        <v>33504</v>
      </c>
      <c r="H15" s="504">
        <v>251408</v>
      </c>
      <c r="I15" s="504">
        <v>7551</v>
      </c>
      <c r="J15" s="504">
        <v>24086</v>
      </c>
      <c r="K15" s="504">
        <v>15639</v>
      </c>
      <c r="L15" s="504">
        <f t="shared" si="0"/>
        <v>618964</v>
      </c>
      <c r="N15" s="206"/>
    </row>
    <row r="16" spans="1:14" ht="21">
      <c r="A16" s="475" t="s">
        <v>45</v>
      </c>
      <c r="B16" s="505">
        <v>94513</v>
      </c>
      <c r="C16" s="505">
        <v>19340</v>
      </c>
      <c r="D16" s="505">
        <v>24981</v>
      </c>
      <c r="E16" s="505">
        <v>14891</v>
      </c>
      <c r="F16" s="505">
        <v>30440</v>
      </c>
      <c r="G16" s="505">
        <v>23100</v>
      </c>
      <c r="H16" s="505">
        <v>154779</v>
      </c>
      <c r="I16" s="505">
        <v>4259</v>
      </c>
      <c r="J16" s="505">
        <v>17164</v>
      </c>
      <c r="K16" s="505">
        <v>10182</v>
      </c>
      <c r="L16" s="505">
        <f t="shared" si="0"/>
        <v>393649</v>
      </c>
      <c r="N16" s="206"/>
    </row>
    <row r="17" spans="1:27" ht="21">
      <c r="A17" s="474" t="s">
        <v>46</v>
      </c>
      <c r="B17" s="504">
        <v>48746</v>
      </c>
      <c r="C17" s="504">
        <v>12337</v>
      </c>
      <c r="D17" s="504">
        <v>13695</v>
      </c>
      <c r="E17" s="504">
        <v>8501</v>
      </c>
      <c r="F17" s="504">
        <v>18001</v>
      </c>
      <c r="G17" s="504">
        <v>13471</v>
      </c>
      <c r="H17" s="504">
        <v>81324</v>
      </c>
      <c r="I17" s="504">
        <v>2245</v>
      </c>
      <c r="J17" s="504">
        <v>7707</v>
      </c>
      <c r="K17" s="504">
        <v>5144</v>
      </c>
      <c r="L17" s="504">
        <f t="shared" si="0"/>
        <v>211171</v>
      </c>
      <c r="N17" s="206"/>
    </row>
    <row r="18" spans="1:27" ht="21">
      <c r="A18" s="473" t="s">
        <v>47</v>
      </c>
      <c r="B18" s="503">
        <v>25141</v>
      </c>
      <c r="C18" s="503">
        <v>9607</v>
      </c>
      <c r="D18" s="503">
        <v>7823</v>
      </c>
      <c r="E18" s="503">
        <v>6731</v>
      </c>
      <c r="F18" s="503">
        <v>16084</v>
      </c>
      <c r="G18" s="503">
        <v>8812</v>
      </c>
      <c r="H18" s="503">
        <v>50201</v>
      </c>
      <c r="I18" s="503">
        <v>1156</v>
      </c>
      <c r="J18" s="503">
        <v>4415</v>
      </c>
      <c r="K18" s="503">
        <v>2530</v>
      </c>
      <c r="L18" s="503">
        <f t="shared" si="0"/>
        <v>132500</v>
      </c>
      <c r="N18" s="206"/>
    </row>
    <row r="19" spans="1:27" ht="42">
      <c r="A19" s="420" t="s">
        <v>23</v>
      </c>
      <c r="B19" s="439">
        <f>SUM(B8:B18)</f>
        <v>1848402</v>
      </c>
      <c r="C19" s="439">
        <f t="shared" ref="C19:L19" si="1">SUM(C8:C18)</f>
        <v>448861</v>
      </c>
      <c r="D19" s="439">
        <f t="shared" si="1"/>
        <v>637796</v>
      </c>
      <c r="E19" s="439">
        <f t="shared" si="1"/>
        <v>211393</v>
      </c>
      <c r="F19" s="439">
        <f t="shared" si="1"/>
        <v>588457</v>
      </c>
      <c r="G19" s="439">
        <f t="shared" si="1"/>
        <v>509811</v>
      </c>
      <c r="H19" s="439">
        <f t="shared" si="1"/>
        <v>3431299</v>
      </c>
      <c r="I19" s="439">
        <f t="shared" si="1"/>
        <v>71373</v>
      </c>
      <c r="J19" s="439">
        <f t="shared" si="1"/>
        <v>555301</v>
      </c>
      <c r="K19" s="439">
        <f t="shared" si="1"/>
        <v>164872</v>
      </c>
      <c r="L19" s="439">
        <f t="shared" si="1"/>
        <v>8467565</v>
      </c>
      <c r="N19" s="206"/>
    </row>
    <row r="20" spans="1:27" ht="15">
      <c r="A20" s="151" t="s">
        <v>505</v>
      </c>
      <c r="B20" s="151"/>
      <c r="C20" s="151"/>
      <c r="D20" s="231"/>
      <c r="E20" s="151"/>
      <c r="F20" s="151"/>
      <c r="G20" s="151"/>
      <c r="H20" s="151"/>
      <c r="I20" s="151"/>
      <c r="J20" s="231"/>
      <c r="K20" s="151"/>
      <c r="L20" s="481" t="s">
        <v>135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ht="15">
      <c r="A21" s="221" t="s">
        <v>435</v>
      </c>
      <c r="B21" s="151"/>
      <c r="C21" s="232"/>
      <c r="D21" s="232"/>
      <c r="E21" s="151"/>
      <c r="F21" s="151"/>
      <c r="G21" s="151"/>
      <c r="H21" s="151"/>
      <c r="I21" s="233"/>
      <c r="J21" s="231"/>
      <c r="K21" s="151"/>
      <c r="L21" s="234" t="s">
        <v>436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</row>
    <row r="32" spans="1:27"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14:27"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4:27"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4:27"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</row>
    <row r="36" spans="14:27"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</row>
    <row r="37" spans="14:27"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</row>
    <row r="38" spans="14:27"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</row>
    <row r="39" spans="14:27"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4:27"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</row>
    <row r="41" spans="14:27"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</row>
    <row r="42" spans="14:27"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</row>
    <row r="43" spans="14:27"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</row>
  </sheetData>
  <mergeCells count="5">
    <mergeCell ref="A3:L3"/>
    <mergeCell ref="A4:L4"/>
    <mergeCell ref="A5:B5"/>
    <mergeCell ref="J1:L1"/>
    <mergeCell ref="J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F27"/>
  <sheetViews>
    <sheetView showGridLines="0" rightToLeft="1" view="pageBreakPreview" zoomScale="80" zoomScaleNormal="70" zoomScaleSheetLayoutView="80" workbookViewId="0">
      <selection activeCell="G15" sqref="G15"/>
    </sheetView>
  </sheetViews>
  <sheetFormatPr defaultColWidth="9" defaultRowHeight="14.25"/>
  <cols>
    <col min="1" max="1" width="28.625" style="206" customWidth="1"/>
    <col min="2" max="4" width="11.875" style="206" customWidth="1"/>
    <col min="5" max="5" width="12.375" style="206" customWidth="1"/>
    <col min="6" max="6" width="11.875" style="206" customWidth="1"/>
    <col min="7" max="7" width="15.875" style="206" customWidth="1"/>
    <col min="8" max="8" width="13.5" style="206" bestFit="1" customWidth="1"/>
    <col min="9" max="9" width="15.125" style="206" customWidth="1"/>
    <col min="10" max="10" width="13.5" style="206" bestFit="1" customWidth="1"/>
    <col min="11" max="11" width="10.375" style="206" customWidth="1"/>
    <col min="12" max="12" width="9.375" style="206" customWidth="1"/>
    <col min="13" max="13" width="10.375" style="206" customWidth="1"/>
    <col min="14" max="16384" width="9" style="206"/>
  </cols>
  <sheetData>
    <row r="2" spans="1:32" ht="24.75" customHeight="1">
      <c r="I2" s="748" t="s">
        <v>591</v>
      </c>
      <c r="J2" s="748"/>
    </row>
    <row r="3" spans="1:32" s="1" customFormat="1" ht="43.5" customHeight="1">
      <c r="G3" s="749" t="s">
        <v>592</v>
      </c>
      <c r="H3" s="749"/>
      <c r="I3" s="749"/>
      <c r="J3" s="749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</row>
    <row r="4" spans="1:32" s="2" customFormat="1" ht="29.25" customHeight="1">
      <c r="A4" s="750" t="s">
        <v>24</v>
      </c>
      <c r="B4" s="750"/>
      <c r="C4" s="750"/>
      <c r="D4" s="750"/>
      <c r="E4" s="750"/>
      <c r="F4" s="750"/>
      <c r="G4" s="750"/>
      <c r="H4" s="750"/>
      <c r="I4" s="750"/>
      <c r="J4" s="750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</row>
    <row r="5" spans="1:32" ht="31.5" customHeight="1">
      <c r="A5" s="750" t="s">
        <v>25</v>
      </c>
      <c r="B5" s="750"/>
      <c r="C5" s="750"/>
      <c r="D5" s="750"/>
      <c r="E5" s="750"/>
      <c r="F5" s="750"/>
      <c r="G5" s="750"/>
      <c r="H5" s="750"/>
      <c r="I5" s="750"/>
      <c r="J5" s="750"/>
    </row>
    <row r="6" spans="1:32" ht="18">
      <c r="A6" s="252" t="s">
        <v>197</v>
      </c>
      <c r="B6" s="75"/>
      <c r="C6" s="75"/>
      <c r="D6" s="75"/>
      <c r="E6" s="75"/>
      <c r="F6" s="75"/>
      <c r="G6" s="75"/>
      <c r="H6" s="274"/>
      <c r="I6" s="75"/>
      <c r="J6" s="75"/>
    </row>
    <row r="7" spans="1:32" ht="18" customHeight="1">
      <c r="A7" s="751" t="s">
        <v>10</v>
      </c>
      <c r="B7" s="752" t="s">
        <v>11</v>
      </c>
      <c r="C7" s="753"/>
      <c r="D7" s="753"/>
      <c r="E7" s="752" t="s">
        <v>12</v>
      </c>
      <c r="F7" s="753"/>
      <c r="G7" s="753"/>
      <c r="H7" s="754" t="s">
        <v>13</v>
      </c>
      <c r="I7" s="755"/>
      <c r="J7" s="756"/>
    </row>
    <row r="8" spans="1:32" ht="21.75" thickBot="1">
      <c r="A8" s="751"/>
      <c r="B8" s="757" t="s">
        <v>14</v>
      </c>
      <c r="C8" s="758"/>
      <c r="D8" s="758"/>
      <c r="E8" s="759" t="s">
        <v>15</v>
      </c>
      <c r="F8" s="760"/>
      <c r="G8" s="761"/>
      <c r="H8" s="765" t="s">
        <v>5</v>
      </c>
      <c r="I8" s="765"/>
      <c r="J8" s="766"/>
    </row>
    <row r="9" spans="1:32" ht="15.75" customHeight="1">
      <c r="A9" s="751" t="s">
        <v>16</v>
      </c>
      <c r="B9" s="412" t="s">
        <v>17</v>
      </c>
      <c r="C9" s="7" t="s">
        <v>18</v>
      </c>
      <c r="D9" s="7" t="s">
        <v>19</v>
      </c>
      <c r="E9" s="412" t="s">
        <v>17</v>
      </c>
      <c r="F9" s="412" t="s">
        <v>18</v>
      </c>
      <c r="G9" s="7" t="s">
        <v>19</v>
      </c>
      <c r="H9" s="418" t="s">
        <v>17</v>
      </c>
      <c r="I9" s="273" t="s">
        <v>18</v>
      </c>
      <c r="J9" s="419" t="s">
        <v>19</v>
      </c>
    </row>
    <row r="10" spans="1:32" ht="15.75" customHeight="1">
      <c r="A10" s="751"/>
      <c r="B10" s="420" t="s">
        <v>20</v>
      </c>
      <c r="C10" s="420" t="s">
        <v>21</v>
      </c>
      <c r="D10" s="420" t="s">
        <v>5</v>
      </c>
      <c r="E10" s="420" t="s">
        <v>20</v>
      </c>
      <c r="F10" s="420" t="s">
        <v>21</v>
      </c>
      <c r="G10" s="420" t="s">
        <v>5</v>
      </c>
      <c r="H10" s="414" t="s">
        <v>20</v>
      </c>
      <c r="I10" s="413" t="s">
        <v>21</v>
      </c>
      <c r="J10" s="415" t="s">
        <v>5</v>
      </c>
    </row>
    <row r="11" spans="1:32" ht="63">
      <c r="A11" s="315" t="s">
        <v>685</v>
      </c>
      <c r="B11" s="94">
        <v>705744</v>
      </c>
      <c r="C11" s="95">
        <v>480978</v>
      </c>
      <c r="D11" s="94">
        <f>SUM(B11,C11)</f>
        <v>1186722</v>
      </c>
      <c r="E11" s="95">
        <v>25223</v>
      </c>
      <c r="F11" s="94">
        <v>22613</v>
      </c>
      <c r="G11" s="95">
        <f>SUM(E11,F11)</f>
        <v>47836</v>
      </c>
      <c r="H11" s="94">
        <f>SUM(E11,B11)</f>
        <v>730967</v>
      </c>
      <c r="I11" s="95">
        <f>SUM(F11,C11)</f>
        <v>503591</v>
      </c>
      <c r="J11" s="288">
        <f>SUM(I11,H11)</f>
        <v>1234558</v>
      </c>
    </row>
    <row r="12" spans="1:32" ht="63">
      <c r="A12" s="316" t="s">
        <v>673</v>
      </c>
      <c r="B12" s="96">
        <v>1318166</v>
      </c>
      <c r="C12" s="97">
        <v>595924</v>
      </c>
      <c r="D12" s="96">
        <f t="shared" ref="D12:D14" si="0">SUM(B12,C12)</f>
        <v>1914090</v>
      </c>
      <c r="E12" s="97">
        <v>6321333</v>
      </c>
      <c r="F12" s="96">
        <v>232142</v>
      </c>
      <c r="G12" s="97">
        <f t="shared" ref="G12:G13" si="1">SUM(E12,F12)</f>
        <v>6553475</v>
      </c>
      <c r="H12" s="96">
        <f t="shared" ref="H12:H14" si="2">SUM(E12,B12)</f>
        <v>7639499</v>
      </c>
      <c r="I12" s="97">
        <f t="shared" ref="I12:I14" si="3">SUM(F12,C12)</f>
        <v>828066</v>
      </c>
      <c r="J12" s="289">
        <f t="shared" ref="J12:J14" si="4">SUM(I12,H12)</f>
        <v>8467565</v>
      </c>
    </row>
    <row r="13" spans="1:32" ht="21">
      <c r="A13" s="9" t="s">
        <v>22</v>
      </c>
      <c r="B13" s="4">
        <f>SUM(B11,B12)</f>
        <v>2023910</v>
      </c>
      <c r="C13" s="4">
        <f t="shared" ref="C13:F13" si="5">SUM(C11,C12)</f>
        <v>1076902</v>
      </c>
      <c r="D13" s="4">
        <f t="shared" si="0"/>
        <v>3100812</v>
      </c>
      <c r="E13" s="4">
        <f t="shared" si="5"/>
        <v>6346556</v>
      </c>
      <c r="F13" s="4">
        <f t="shared" si="5"/>
        <v>254755</v>
      </c>
      <c r="G13" s="4">
        <f t="shared" si="1"/>
        <v>6601311</v>
      </c>
      <c r="H13" s="4">
        <f t="shared" si="2"/>
        <v>8370466</v>
      </c>
      <c r="I13" s="4">
        <f t="shared" si="3"/>
        <v>1331657</v>
      </c>
      <c r="J13" s="288">
        <f t="shared" si="4"/>
        <v>9702123</v>
      </c>
    </row>
    <row r="14" spans="1:32" ht="36.75" customHeight="1">
      <c r="A14" s="316" t="s">
        <v>437</v>
      </c>
      <c r="B14" s="98">
        <v>0</v>
      </c>
      <c r="C14" s="99">
        <v>0</v>
      </c>
      <c r="D14" s="98">
        <f t="shared" si="0"/>
        <v>0</v>
      </c>
      <c r="E14" s="96">
        <v>2225783</v>
      </c>
      <c r="F14" s="97">
        <v>1000002</v>
      </c>
      <c r="G14" s="96">
        <v>3225785</v>
      </c>
      <c r="H14" s="96">
        <f t="shared" si="2"/>
        <v>2225783</v>
      </c>
      <c r="I14" s="97">
        <f t="shared" si="3"/>
        <v>1000002</v>
      </c>
      <c r="J14" s="96">
        <f t="shared" si="4"/>
        <v>3225785</v>
      </c>
    </row>
    <row r="15" spans="1:32" ht="21">
      <c r="A15" s="12" t="s">
        <v>23</v>
      </c>
      <c r="B15" s="482">
        <f>SUM(B13,B14)</f>
        <v>2023910</v>
      </c>
      <c r="C15" s="482">
        <f t="shared" ref="C15:J15" si="6">SUM(C13,C14)</f>
        <v>1076902</v>
      </c>
      <c r="D15" s="482">
        <f t="shared" si="6"/>
        <v>3100812</v>
      </c>
      <c r="E15" s="482">
        <f t="shared" si="6"/>
        <v>8572339</v>
      </c>
      <c r="F15" s="482">
        <f t="shared" si="6"/>
        <v>1254757</v>
      </c>
      <c r="G15" s="482">
        <f t="shared" si="6"/>
        <v>9827096</v>
      </c>
      <c r="H15" s="482">
        <f t="shared" si="6"/>
        <v>10596249</v>
      </c>
      <c r="I15" s="482">
        <f t="shared" si="6"/>
        <v>2331659</v>
      </c>
      <c r="J15" s="483">
        <f t="shared" si="6"/>
        <v>12927908</v>
      </c>
    </row>
    <row r="16" spans="1:32" ht="19.5">
      <c r="A16" s="763" t="s">
        <v>26</v>
      </c>
      <c r="B16" s="763"/>
      <c r="C16" s="763"/>
      <c r="D16" s="84"/>
      <c r="E16" s="84"/>
      <c r="F16" s="84"/>
      <c r="G16" s="84"/>
      <c r="H16" s="84"/>
      <c r="I16" s="767" t="s">
        <v>27</v>
      </c>
      <c r="J16" s="767"/>
    </row>
    <row r="17" spans="1:10" ht="19.5">
      <c r="A17" s="411" t="s">
        <v>690</v>
      </c>
      <c r="B17" s="411"/>
      <c r="C17" s="84"/>
      <c r="D17" s="84"/>
      <c r="E17" s="84"/>
      <c r="F17" s="84"/>
      <c r="G17" s="84"/>
      <c r="H17" s="150"/>
      <c r="I17" s="150"/>
      <c r="J17" s="484" t="s">
        <v>534</v>
      </c>
    </row>
    <row r="18" spans="1:10" ht="19.5">
      <c r="A18" s="763" t="s">
        <v>72</v>
      </c>
      <c r="B18" s="763"/>
      <c r="C18" s="763"/>
      <c r="D18" s="763"/>
      <c r="E18" s="763"/>
      <c r="F18" s="763"/>
      <c r="G18" s="84"/>
      <c r="H18" s="150"/>
      <c r="I18" s="150"/>
      <c r="J18" s="150"/>
    </row>
    <row r="19" spans="1:10" ht="18.75">
      <c r="A19" s="762" t="s">
        <v>73</v>
      </c>
      <c r="B19" s="762"/>
      <c r="C19" s="762"/>
      <c r="D19" s="762"/>
      <c r="E19" s="762"/>
      <c r="F19" s="762"/>
      <c r="G19" s="762"/>
      <c r="H19" s="762"/>
      <c r="I19" s="762"/>
      <c r="J19" s="762"/>
    </row>
    <row r="20" spans="1:10" ht="15.75">
      <c r="A20" s="763" t="s">
        <v>433</v>
      </c>
      <c r="B20" s="763"/>
      <c r="C20" s="763"/>
      <c r="D20" s="763"/>
      <c r="E20" s="763"/>
      <c r="F20" s="185"/>
      <c r="G20" s="185"/>
      <c r="H20" s="764" t="s">
        <v>434</v>
      </c>
      <c r="I20" s="764"/>
      <c r="J20" s="764"/>
    </row>
    <row r="22" spans="1:10">
      <c r="B22" s="149"/>
      <c r="C22" s="149"/>
      <c r="D22" s="149"/>
      <c r="E22" s="149"/>
      <c r="F22" s="149"/>
      <c r="G22" s="149"/>
      <c r="H22" s="149"/>
      <c r="I22" s="149"/>
      <c r="J22" s="149"/>
    </row>
    <row r="23" spans="1:10">
      <c r="H23" s="251"/>
    </row>
    <row r="26" spans="1:10">
      <c r="B26"/>
      <c r="C26"/>
      <c r="D26"/>
      <c r="E26"/>
      <c r="F26"/>
      <c r="G26"/>
      <c r="H26"/>
      <c r="I26"/>
      <c r="J26"/>
    </row>
    <row r="27" spans="1:10">
      <c r="B27"/>
      <c r="C27"/>
      <c r="D27"/>
      <c r="E27"/>
      <c r="F27"/>
      <c r="G27"/>
      <c r="H27"/>
      <c r="I27"/>
      <c r="J27"/>
    </row>
  </sheetData>
  <mergeCells count="19">
    <mergeCell ref="A19:J19"/>
    <mergeCell ref="A20:C20"/>
    <mergeCell ref="D20:E20"/>
    <mergeCell ref="H20:J20"/>
    <mergeCell ref="H8:J8"/>
    <mergeCell ref="A9:A10"/>
    <mergeCell ref="A16:C16"/>
    <mergeCell ref="I16:J16"/>
    <mergeCell ref="A18:F18"/>
    <mergeCell ref="I2:J2"/>
    <mergeCell ref="G3:J3"/>
    <mergeCell ref="A4:J4"/>
    <mergeCell ref="A5:J5"/>
    <mergeCell ref="A7:A8"/>
    <mergeCell ref="B7:D7"/>
    <mergeCell ref="E7:G7"/>
    <mergeCell ref="H7:J7"/>
    <mergeCell ref="B8:D8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&amp;Lstats.gov.sa</oddFooter>
  </headerFooter>
  <ignoredErrors>
    <ignoredError sqref="D13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8"/>
  <sheetViews>
    <sheetView showGridLines="0" rightToLeft="1" view="pageBreakPreview" zoomScale="55" zoomScaleNormal="60" zoomScaleSheetLayoutView="55" zoomScalePageLayoutView="80" workbookViewId="0">
      <selection activeCell="J32" sqref="J32"/>
    </sheetView>
  </sheetViews>
  <sheetFormatPr defaultColWidth="9" defaultRowHeight="14.25"/>
  <cols>
    <col min="1" max="1" width="44.75" style="206" customWidth="1"/>
    <col min="2" max="2" width="11.25" style="206" bestFit="1" customWidth="1"/>
    <col min="3" max="3" width="9.875" style="206" bestFit="1" customWidth="1"/>
    <col min="4" max="4" width="11.375" style="206" bestFit="1" customWidth="1"/>
    <col min="5" max="5" width="11.375" style="206" customWidth="1"/>
    <col min="6" max="6" width="9.5" style="206" bestFit="1" customWidth="1"/>
    <col min="7" max="7" width="14.625" style="206" bestFit="1" customWidth="1"/>
    <col min="8" max="8" width="11.375" style="206" bestFit="1" customWidth="1"/>
    <col min="9" max="9" width="9.625" style="206" bestFit="1" customWidth="1"/>
    <col min="10" max="10" width="11.375" style="206" bestFit="1" customWidth="1"/>
    <col min="11" max="11" width="54.25" style="206" customWidth="1"/>
    <col min="12" max="12" width="10.375" style="206" bestFit="1" customWidth="1"/>
    <col min="13" max="16384" width="9" style="206"/>
  </cols>
  <sheetData>
    <row r="1" spans="1:25" ht="18.75" customHeight="1">
      <c r="J1" s="836" t="s">
        <v>591</v>
      </c>
      <c r="K1" s="836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45.75" customHeight="1">
      <c r="A2" s="46"/>
      <c r="H2" s="1"/>
      <c r="J2" s="837" t="s">
        <v>592</v>
      </c>
      <c r="K2" s="837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5">
      <c r="A3" s="834" t="s">
        <v>496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">
      <c r="A4" s="834" t="s">
        <v>137</v>
      </c>
      <c r="B4" s="834"/>
      <c r="C4" s="834"/>
      <c r="D4" s="834"/>
      <c r="E4" s="834"/>
      <c r="F4" s="834"/>
      <c r="G4" s="834"/>
      <c r="H4" s="834"/>
      <c r="I4" s="834"/>
      <c r="J4" s="834"/>
      <c r="K4" s="83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8">
      <c r="A5" s="246" t="s">
        <v>148</v>
      </c>
      <c r="B5" s="207"/>
      <c r="C5" s="207"/>
      <c r="D5" s="207"/>
      <c r="E5" s="207"/>
      <c r="F5" s="207"/>
      <c r="G5" s="207"/>
      <c r="H5" s="207"/>
      <c r="I5" s="207"/>
      <c r="J5" s="207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24.75" customHeight="1">
      <c r="A6" s="839" t="s">
        <v>139</v>
      </c>
      <c r="B6" s="755" t="s">
        <v>11</v>
      </c>
      <c r="C6" s="789"/>
      <c r="D6" s="812"/>
      <c r="E6" s="811" t="s">
        <v>12</v>
      </c>
      <c r="F6" s="789"/>
      <c r="G6" s="789"/>
      <c r="H6" s="754" t="s">
        <v>13</v>
      </c>
      <c r="I6" s="789"/>
      <c r="J6" s="790"/>
      <c r="K6" s="755" t="s">
        <v>211</v>
      </c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9.5" customHeight="1" thickBot="1">
      <c r="A7" s="839"/>
      <c r="B7" s="760" t="s">
        <v>14</v>
      </c>
      <c r="C7" s="760"/>
      <c r="D7" s="808"/>
      <c r="E7" s="759" t="s">
        <v>15</v>
      </c>
      <c r="F7" s="760"/>
      <c r="G7" s="760"/>
      <c r="H7" s="791" t="s">
        <v>5</v>
      </c>
      <c r="I7" s="792"/>
      <c r="J7" s="838"/>
      <c r="K7" s="755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21">
      <c r="A8" s="839"/>
      <c r="B8" s="309" t="s">
        <v>0</v>
      </c>
      <c r="C8" s="340" t="s">
        <v>1</v>
      </c>
      <c r="D8" s="340" t="s">
        <v>36</v>
      </c>
      <c r="E8" s="8" t="s">
        <v>0</v>
      </c>
      <c r="F8" s="8" t="s">
        <v>1</v>
      </c>
      <c r="G8" s="8" t="s">
        <v>36</v>
      </c>
      <c r="H8" s="308" t="s">
        <v>0</v>
      </c>
      <c r="I8" s="8" t="s">
        <v>1</v>
      </c>
      <c r="J8" s="364" t="s">
        <v>36</v>
      </c>
      <c r="K8" s="755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21" customHeight="1">
      <c r="A9" s="839"/>
      <c r="B9" s="371" t="s">
        <v>20</v>
      </c>
      <c r="C9" s="8" t="s">
        <v>21</v>
      </c>
      <c r="D9" s="359" t="s">
        <v>5</v>
      </c>
      <c r="E9" s="8" t="s">
        <v>20</v>
      </c>
      <c r="F9" s="321" t="s">
        <v>21</v>
      </c>
      <c r="G9" s="365" t="s">
        <v>5</v>
      </c>
      <c r="H9" s="310" t="s">
        <v>20</v>
      </c>
      <c r="I9" s="310" t="s">
        <v>21</v>
      </c>
      <c r="J9" s="366" t="s">
        <v>5</v>
      </c>
      <c r="K9" s="755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35.25" customHeight="1">
      <c r="A10" s="376" t="s">
        <v>455</v>
      </c>
      <c r="B10" s="354">
        <v>11442</v>
      </c>
      <c r="C10" s="354">
        <v>3289</v>
      </c>
      <c r="D10" s="354">
        <f>B10+C10</f>
        <v>14731</v>
      </c>
      <c r="E10" s="354">
        <v>69552</v>
      </c>
      <c r="F10" s="354">
        <v>186</v>
      </c>
      <c r="G10" s="354">
        <f>E10+F10</f>
        <v>69738</v>
      </c>
      <c r="H10" s="354">
        <f>E10+B10</f>
        <v>80994</v>
      </c>
      <c r="I10" s="354">
        <f>F10+C10</f>
        <v>3475</v>
      </c>
      <c r="J10" s="373">
        <f>H10+I10</f>
        <v>84469</v>
      </c>
      <c r="K10" s="378" t="s">
        <v>204</v>
      </c>
      <c r="L10" s="212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24.95" customHeight="1">
      <c r="A11" s="377" t="s">
        <v>456</v>
      </c>
      <c r="B11" s="351">
        <v>107700</v>
      </c>
      <c r="C11" s="351">
        <v>4953</v>
      </c>
      <c r="D11" s="351">
        <f t="shared" ref="D11:D31" si="0">B11+C11</f>
        <v>112653</v>
      </c>
      <c r="E11" s="351">
        <v>68038</v>
      </c>
      <c r="F11" s="351">
        <v>897</v>
      </c>
      <c r="G11" s="351">
        <f t="shared" ref="G11:G31" si="1">E11+F11</f>
        <v>68935</v>
      </c>
      <c r="H11" s="351">
        <f t="shared" ref="H11:H31" si="2">E11+B11</f>
        <v>175738</v>
      </c>
      <c r="I11" s="351">
        <f t="shared" ref="I11:I31" si="3">F11+C11</f>
        <v>5850</v>
      </c>
      <c r="J11" s="374">
        <f t="shared" ref="J11:J31" si="4">H11+I11</f>
        <v>181588</v>
      </c>
      <c r="K11" s="379" t="s">
        <v>205</v>
      </c>
      <c r="L11" s="212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24.75" customHeight="1">
      <c r="A12" s="376" t="s">
        <v>140</v>
      </c>
      <c r="B12" s="354">
        <v>140103</v>
      </c>
      <c r="C12" s="354">
        <v>52702</v>
      </c>
      <c r="D12" s="354">
        <f t="shared" si="0"/>
        <v>192805</v>
      </c>
      <c r="E12" s="354">
        <v>621925</v>
      </c>
      <c r="F12" s="354">
        <v>15857</v>
      </c>
      <c r="G12" s="354">
        <f t="shared" si="1"/>
        <v>637782</v>
      </c>
      <c r="H12" s="354">
        <f t="shared" si="2"/>
        <v>762028</v>
      </c>
      <c r="I12" s="354">
        <f t="shared" si="3"/>
        <v>68559</v>
      </c>
      <c r="J12" s="373">
        <f t="shared" si="4"/>
        <v>830587</v>
      </c>
      <c r="K12" s="378" t="s">
        <v>475</v>
      </c>
      <c r="L12" s="2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39.75" customHeight="1">
      <c r="A13" s="377" t="s">
        <v>457</v>
      </c>
      <c r="B13" s="351">
        <v>40412</v>
      </c>
      <c r="C13" s="351">
        <v>2071</v>
      </c>
      <c r="D13" s="351">
        <f t="shared" si="0"/>
        <v>42483</v>
      </c>
      <c r="E13" s="351">
        <v>48722</v>
      </c>
      <c r="F13" s="351">
        <v>73</v>
      </c>
      <c r="G13" s="351">
        <f t="shared" si="1"/>
        <v>48795</v>
      </c>
      <c r="H13" s="351">
        <f t="shared" si="2"/>
        <v>89134</v>
      </c>
      <c r="I13" s="351">
        <f t="shared" si="3"/>
        <v>2144</v>
      </c>
      <c r="J13" s="374">
        <f t="shared" si="4"/>
        <v>91278</v>
      </c>
      <c r="K13" s="379" t="s">
        <v>476</v>
      </c>
      <c r="L13" s="212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39.75" customHeight="1">
      <c r="A14" s="376" t="s">
        <v>458</v>
      </c>
      <c r="B14" s="354">
        <v>3444</v>
      </c>
      <c r="C14" s="354">
        <v>793</v>
      </c>
      <c r="D14" s="354">
        <f t="shared" si="0"/>
        <v>4237</v>
      </c>
      <c r="E14" s="354">
        <v>12608</v>
      </c>
      <c r="F14" s="354">
        <v>25</v>
      </c>
      <c r="G14" s="354">
        <f t="shared" si="1"/>
        <v>12633</v>
      </c>
      <c r="H14" s="354">
        <f t="shared" si="2"/>
        <v>16052</v>
      </c>
      <c r="I14" s="354">
        <f t="shared" si="3"/>
        <v>818</v>
      </c>
      <c r="J14" s="373">
        <f t="shared" si="4"/>
        <v>16870</v>
      </c>
      <c r="K14" s="378" t="s">
        <v>477</v>
      </c>
      <c r="L14" s="212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24.95" customHeight="1">
      <c r="A15" s="377" t="s">
        <v>459</v>
      </c>
      <c r="B15" s="351">
        <v>199940</v>
      </c>
      <c r="C15" s="351">
        <v>85893</v>
      </c>
      <c r="D15" s="351">
        <f t="shared" si="0"/>
        <v>285833</v>
      </c>
      <c r="E15" s="351">
        <v>2007557</v>
      </c>
      <c r="F15" s="351">
        <v>14949</v>
      </c>
      <c r="G15" s="351">
        <f t="shared" si="1"/>
        <v>2022506</v>
      </c>
      <c r="H15" s="351">
        <f t="shared" si="2"/>
        <v>2207497</v>
      </c>
      <c r="I15" s="351">
        <f t="shared" si="3"/>
        <v>100842</v>
      </c>
      <c r="J15" s="374">
        <f t="shared" si="4"/>
        <v>2308339</v>
      </c>
      <c r="K15" s="379" t="s">
        <v>478</v>
      </c>
      <c r="L15" s="212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49.5" customHeight="1">
      <c r="A16" s="376" t="s">
        <v>460</v>
      </c>
      <c r="B16" s="354">
        <v>264855</v>
      </c>
      <c r="C16" s="354">
        <v>161872</v>
      </c>
      <c r="D16" s="354">
        <f t="shared" si="0"/>
        <v>426727</v>
      </c>
      <c r="E16" s="354">
        <v>1511782</v>
      </c>
      <c r="F16" s="354">
        <v>26554</v>
      </c>
      <c r="G16" s="354">
        <f t="shared" si="1"/>
        <v>1538336</v>
      </c>
      <c r="H16" s="354">
        <f t="shared" si="2"/>
        <v>1776637</v>
      </c>
      <c r="I16" s="354">
        <f t="shared" si="3"/>
        <v>188426</v>
      </c>
      <c r="J16" s="373">
        <f t="shared" si="4"/>
        <v>1965063</v>
      </c>
      <c r="K16" s="378" t="s">
        <v>479</v>
      </c>
      <c r="L16" s="212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24.95" customHeight="1">
      <c r="A17" s="377" t="s">
        <v>461</v>
      </c>
      <c r="B17" s="351">
        <v>47181</v>
      </c>
      <c r="C17" s="351">
        <v>9550</v>
      </c>
      <c r="D17" s="351">
        <f t="shared" si="0"/>
        <v>56731</v>
      </c>
      <c r="E17" s="351">
        <v>186936</v>
      </c>
      <c r="F17" s="351">
        <v>744</v>
      </c>
      <c r="G17" s="351">
        <f t="shared" si="1"/>
        <v>187680</v>
      </c>
      <c r="H17" s="351">
        <f t="shared" si="2"/>
        <v>234117</v>
      </c>
      <c r="I17" s="351">
        <f t="shared" si="3"/>
        <v>10294</v>
      </c>
      <c r="J17" s="374">
        <f t="shared" si="4"/>
        <v>244411</v>
      </c>
      <c r="K17" s="379" t="s">
        <v>480</v>
      </c>
      <c r="L17" s="212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37.5" customHeight="1">
      <c r="A18" s="376" t="s">
        <v>462</v>
      </c>
      <c r="B18" s="354">
        <v>45894</v>
      </c>
      <c r="C18" s="354">
        <v>29110</v>
      </c>
      <c r="D18" s="354">
        <f t="shared" si="0"/>
        <v>75004</v>
      </c>
      <c r="E18" s="354">
        <v>323483</v>
      </c>
      <c r="F18" s="354">
        <v>2647</v>
      </c>
      <c r="G18" s="354">
        <f t="shared" si="1"/>
        <v>326130</v>
      </c>
      <c r="H18" s="354">
        <f t="shared" si="2"/>
        <v>369377</v>
      </c>
      <c r="I18" s="354">
        <f t="shared" si="3"/>
        <v>31757</v>
      </c>
      <c r="J18" s="373">
        <f t="shared" si="4"/>
        <v>401134</v>
      </c>
      <c r="K18" s="378" t="s">
        <v>481</v>
      </c>
      <c r="L18" s="212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24.95" customHeight="1">
      <c r="A19" s="377" t="s">
        <v>463</v>
      </c>
      <c r="B19" s="351">
        <v>28729</v>
      </c>
      <c r="C19" s="351">
        <v>6838</v>
      </c>
      <c r="D19" s="351">
        <f t="shared" si="0"/>
        <v>35567</v>
      </c>
      <c r="E19" s="351">
        <v>34728</v>
      </c>
      <c r="F19" s="351">
        <v>479</v>
      </c>
      <c r="G19" s="351">
        <f t="shared" si="1"/>
        <v>35207</v>
      </c>
      <c r="H19" s="351">
        <f t="shared" si="2"/>
        <v>63457</v>
      </c>
      <c r="I19" s="351">
        <f t="shared" si="3"/>
        <v>7317</v>
      </c>
      <c r="J19" s="374">
        <f t="shared" si="4"/>
        <v>70774</v>
      </c>
      <c r="K19" s="379" t="s">
        <v>482</v>
      </c>
      <c r="L19" s="212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24.95" customHeight="1">
      <c r="A20" s="376" t="s">
        <v>464</v>
      </c>
      <c r="B20" s="354">
        <v>49181</v>
      </c>
      <c r="C20" s="354">
        <v>11628</v>
      </c>
      <c r="D20" s="354">
        <f t="shared" si="0"/>
        <v>60809</v>
      </c>
      <c r="E20" s="354">
        <v>12422</v>
      </c>
      <c r="F20" s="354">
        <v>357</v>
      </c>
      <c r="G20" s="354">
        <f t="shared" si="1"/>
        <v>12779</v>
      </c>
      <c r="H20" s="354">
        <f t="shared" si="2"/>
        <v>61603</v>
      </c>
      <c r="I20" s="354">
        <f t="shared" si="3"/>
        <v>11985</v>
      </c>
      <c r="J20" s="373">
        <f t="shared" si="4"/>
        <v>73588</v>
      </c>
      <c r="K20" s="378" t="s">
        <v>206</v>
      </c>
      <c r="L20" s="212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24.95" customHeight="1">
      <c r="A21" s="377" t="s">
        <v>465</v>
      </c>
      <c r="B21" s="351">
        <v>7294</v>
      </c>
      <c r="C21" s="351">
        <v>2932</v>
      </c>
      <c r="D21" s="351">
        <f t="shared" si="0"/>
        <v>10226</v>
      </c>
      <c r="E21" s="351">
        <v>24952</v>
      </c>
      <c r="F21" s="351">
        <v>224</v>
      </c>
      <c r="G21" s="351">
        <f t="shared" si="1"/>
        <v>25176</v>
      </c>
      <c r="H21" s="351">
        <f t="shared" si="2"/>
        <v>32246</v>
      </c>
      <c r="I21" s="351">
        <f t="shared" si="3"/>
        <v>3156</v>
      </c>
      <c r="J21" s="374">
        <f t="shared" si="4"/>
        <v>35402</v>
      </c>
      <c r="K21" s="379" t="s">
        <v>483</v>
      </c>
      <c r="L21" s="212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39.75" customHeight="1">
      <c r="A22" s="376" t="s">
        <v>466</v>
      </c>
      <c r="B22" s="354">
        <v>25527</v>
      </c>
      <c r="C22" s="354">
        <v>12720</v>
      </c>
      <c r="D22" s="354">
        <f t="shared" si="0"/>
        <v>38247</v>
      </c>
      <c r="E22" s="354">
        <v>101362</v>
      </c>
      <c r="F22" s="354">
        <v>1612</v>
      </c>
      <c r="G22" s="354">
        <f t="shared" si="1"/>
        <v>102974</v>
      </c>
      <c r="H22" s="354">
        <f t="shared" si="2"/>
        <v>126889</v>
      </c>
      <c r="I22" s="354">
        <f t="shared" si="3"/>
        <v>14332</v>
      </c>
      <c r="J22" s="373">
        <f t="shared" si="4"/>
        <v>141221</v>
      </c>
      <c r="K22" s="378" t="s">
        <v>484</v>
      </c>
      <c r="L22" s="21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24.95" customHeight="1">
      <c r="A23" s="377" t="s">
        <v>467</v>
      </c>
      <c r="B23" s="351">
        <v>79409</v>
      </c>
      <c r="C23" s="351">
        <v>34363</v>
      </c>
      <c r="D23" s="351">
        <f t="shared" si="0"/>
        <v>113772</v>
      </c>
      <c r="E23" s="351">
        <v>867310</v>
      </c>
      <c r="F23" s="351">
        <v>76423</v>
      </c>
      <c r="G23" s="351">
        <f t="shared" si="1"/>
        <v>943733</v>
      </c>
      <c r="H23" s="351">
        <f t="shared" si="2"/>
        <v>946719</v>
      </c>
      <c r="I23" s="351">
        <f t="shared" si="3"/>
        <v>110786</v>
      </c>
      <c r="J23" s="374">
        <f t="shared" si="4"/>
        <v>1057505</v>
      </c>
      <c r="K23" s="379" t="s">
        <v>485</v>
      </c>
      <c r="L23" s="212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47.25" customHeight="1">
      <c r="A24" s="376" t="s">
        <v>468</v>
      </c>
      <c r="B24" s="354">
        <v>118630</v>
      </c>
      <c r="C24" s="354">
        <v>34065</v>
      </c>
      <c r="D24" s="354">
        <f t="shared" si="0"/>
        <v>152695</v>
      </c>
      <c r="E24" s="354">
        <v>39953</v>
      </c>
      <c r="F24" s="354">
        <v>5540</v>
      </c>
      <c r="G24" s="354">
        <f t="shared" si="1"/>
        <v>45493</v>
      </c>
      <c r="H24" s="354">
        <f t="shared" si="2"/>
        <v>158583</v>
      </c>
      <c r="I24" s="354">
        <f t="shared" si="3"/>
        <v>39605</v>
      </c>
      <c r="J24" s="373">
        <f t="shared" si="4"/>
        <v>198188</v>
      </c>
      <c r="K24" s="378" t="s">
        <v>486</v>
      </c>
      <c r="L24" s="212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24.95" customHeight="1">
      <c r="A25" s="377" t="s">
        <v>469</v>
      </c>
      <c r="B25" s="351">
        <v>29875</v>
      </c>
      <c r="C25" s="351">
        <v>51460</v>
      </c>
      <c r="D25" s="351">
        <f t="shared" si="0"/>
        <v>81335</v>
      </c>
      <c r="E25" s="351">
        <v>55984</v>
      </c>
      <c r="F25" s="351">
        <v>9409</v>
      </c>
      <c r="G25" s="351">
        <f t="shared" si="1"/>
        <v>65393</v>
      </c>
      <c r="H25" s="351">
        <f t="shared" si="2"/>
        <v>85859</v>
      </c>
      <c r="I25" s="351">
        <f t="shared" si="3"/>
        <v>60869</v>
      </c>
      <c r="J25" s="374">
        <f t="shared" si="4"/>
        <v>146728</v>
      </c>
      <c r="K25" s="379" t="s">
        <v>487</v>
      </c>
      <c r="L25" s="212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24.95" customHeight="1">
      <c r="A26" s="376" t="s">
        <v>470</v>
      </c>
      <c r="B26" s="354">
        <v>90620</v>
      </c>
      <c r="C26" s="354">
        <v>71440</v>
      </c>
      <c r="D26" s="354">
        <f t="shared" si="0"/>
        <v>162060</v>
      </c>
      <c r="E26" s="354">
        <v>115505</v>
      </c>
      <c r="F26" s="354">
        <v>63300</v>
      </c>
      <c r="G26" s="354">
        <f t="shared" si="1"/>
        <v>178805</v>
      </c>
      <c r="H26" s="354">
        <f t="shared" si="2"/>
        <v>206125</v>
      </c>
      <c r="I26" s="354">
        <f t="shared" si="3"/>
        <v>134740</v>
      </c>
      <c r="J26" s="373">
        <f t="shared" si="4"/>
        <v>340865</v>
      </c>
      <c r="K26" s="378" t="s">
        <v>488</v>
      </c>
      <c r="L26" s="212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24.95" customHeight="1">
      <c r="A27" s="377" t="s">
        <v>471</v>
      </c>
      <c r="B27" s="351">
        <v>3126</v>
      </c>
      <c r="C27" s="351">
        <v>3152</v>
      </c>
      <c r="D27" s="351">
        <f t="shared" si="0"/>
        <v>6278</v>
      </c>
      <c r="E27" s="351">
        <v>17018</v>
      </c>
      <c r="F27" s="351">
        <v>563</v>
      </c>
      <c r="G27" s="351">
        <f t="shared" si="1"/>
        <v>17581</v>
      </c>
      <c r="H27" s="351">
        <f t="shared" si="2"/>
        <v>20144</v>
      </c>
      <c r="I27" s="351">
        <f t="shared" si="3"/>
        <v>3715</v>
      </c>
      <c r="J27" s="374">
        <f t="shared" si="4"/>
        <v>23859</v>
      </c>
      <c r="K27" s="379" t="s">
        <v>489</v>
      </c>
      <c r="L27" s="212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24.95" customHeight="1">
      <c r="A28" s="376" t="s">
        <v>472</v>
      </c>
      <c r="B28" s="354">
        <v>22852</v>
      </c>
      <c r="C28" s="354">
        <v>16494</v>
      </c>
      <c r="D28" s="354">
        <f t="shared" si="0"/>
        <v>39346</v>
      </c>
      <c r="E28" s="354">
        <v>164211</v>
      </c>
      <c r="F28" s="354">
        <v>12188</v>
      </c>
      <c r="G28" s="354">
        <f t="shared" si="1"/>
        <v>176399</v>
      </c>
      <c r="H28" s="354">
        <f t="shared" si="2"/>
        <v>187063</v>
      </c>
      <c r="I28" s="354">
        <f t="shared" si="3"/>
        <v>28682</v>
      </c>
      <c r="J28" s="373">
        <f t="shared" si="4"/>
        <v>215745</v>
      </c>
      <c r="K28" s="378" t="s">
        <v>490</v>
      </c>
      <c r="L28" s="212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54" customHeight="1">
      <c r="A29" s="377" t="s">
        <v>473</v>
      </c>
      <c r="B29" s="351">
        <v>0</v>
      </c>
      <c r="C29" s="351">
        <v>0</v>
      </c>
      <c r="D29" s="351">
        <f t="shared" si="0"/>
        <v>0</v>
      </c>
      <c r="E29" s="351">
        <v>0</v>
      </c>
      <c r="F29" s="351">
        <v>4</v>
      </c>
      <c r="G29" s="351">
        <f t="shared" si="1"/>
        <v>4</v>
      </c>
      <c r="H29" s="351">
        <f t="shared" si="2"/>
        <v>0</v>
      </c>
      <c r="I29" s="351">
        <f t="shared" si="3"/>
        <v>4</v>
      </c>
      <c r="J29" s="374">
        <f t="shared" si="4"/>
        <v>4</v>
      </c>
      <c r="K29" s="379" t="s">
        <v>491</v>
      </c>
      <c r="L29" s="212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24.95" customHeight="1">
      <c r="A30" s="376" t="s">
        <v>474</v>
      </c>
      <c r="B30" s="354">
        <v>660</v>
      </c>
      <c r="C30" s="354">
        <v>194</v>
      </c>
      <c r="D30" s="354">
        <f t="shared" si="0"/>
        <v>854</v>
      </c>
      <c r="E30" s="354">
        <v>196</v>
      </c>
      <c r="F30" s="354">
        <v>20</v>
      </c>
      <c r="G30" s="354">
        <f t="shared" si="1"/>
        <v>216</v>
      </c>
      <c r="H30" s="354">
        <f t="shared" si="2"/>
        <v>856</v>
      </c>
      <c r="I30" s="354">
        <f t="shared" si="3"/>
        <v>214</v>
      </c>
      <c r="J30" s="373">
        <f t="shared" si="4"/>
        <v>1070</v>
      </c>
      <c r="K30" s="378" t="s">
        <v>492</v>
      </c>
      <c r="L30" s="212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9.5" customHeight="1">
      <c r="A31" s="377" t="s">
        <v>495</v>
      </c>
      <c r="B31" s="351">
        <v>1292</v>
      </c>
      <c r="C31" s="351">
        <v>405</v>
      </c>
      <c r="D31" s="351">
        <f t="shared" si="0"/>
        <v>1697</v>
      </c>
      <c r="E31" s="351">
        <v>37089</v>
      </c>
      <c r="F31" s="351">
        <v>91</v>
      </c>
      <c r="G31" s="351">
        <f t="shared" si="1"/>
        <v>37180</v>
      </c>
      <c r="H31" s="351">
        <f t="shared" si="2"/>
        <v>38381</v>
      </c>
      <c r="I31" s="351">
        <f t="shared" si="3"/>
        <v>496</v>
      </c>
      <c r="J31" s="374">
        <f t="shared" si="4"/>
        <v>38877</v>
      </c>
      <c r="K31" s="379" t="s">
        <v>212</v>
      </c>
      <c r="L31" s="212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28.5" customHeight="1">
      <c r="A32" s="321" t="s">
        <v>19</v>
      </c>
      <c r="B32" s="372">
        <f>SUM(B10:B31)</f>
        <v>1318166</v>
      </c>
      <c r="C32" s="338">
        <f t="shared" ref="C32:J32" si="5">SUM(C10:C31)</f>
        <v>595924</v>
      </c>
      <c r="D32" s="338">
        <f t="shared" si="5"/>
        <v>1914090</v>
      </c>
      <c r="E32" s="338">
        <f t="shared" si="5"/>
        <v>6321333</v>
      </c>
      <c r="F32" s="338">
        <f t="shared" si="5"/>
        <v>232142</v>
      </c>
      <c r="G32" s="338">
        <f t="shared" si="5"/>
        <v>6553475</v>
      </c>
      <c r="H32" s="338">
        <f t="shared" si="5"/>
        <v>7639499</v>
      </c>
      <c r="I32" s="338">
        <f t="shared" si="5"/>
        <v>828066</v>
      </c>
      <c r="J32" s="367">
        <f t="shared" si="5"/>
        <v>8467565</v>
      </c>
      <c r="K32" s="365" t="s">
        <v>5</v>
      </c>
      <c r="L32" s="21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11" ht="15">
      <c r="A33" s="223" t="s">
        <v>506</v>
      </c>
      <c r="B33" s="207"/>
      <c r="C33" s="207"/>
      <c r="D33" s="207"/>
      <c r="E33" s="207"/>
      <c r="F33" s="207"/>
      <c r="G33" s="207"/>
      <c r="H33" s="207"/>
      <c r="I33" s="207"/>
      <c r="J33" s="370"/>
      <c r="K33" s="368" t="s">
        <v>32</v>
      </c>
    </row>
    <row r="34" spans="1:11" ht="15">
      <c r="A34" s="235" t="s">
        <v>435</v>
      </c>
      <c r="C34" s="208"/>
      <c r="D34" s="208"/>
      <c r="I34" s="245"/>
      <c r="J34" s="244"/>
      <c r="K34" s="369" t="s">
        <v>436</v>
      </c>
    </row>
    <row r="35" spans="1:11" ht="18">
      <c r="G35" s="307"/>
    </row>
    <row r="37" spans="1:11">
      <c r="A37"/>
      <c r="B37"/>
      <c r="C37"/>
      <c r="D37"/>
      <c r="E37"/>
      <c r="F37"/>
      <c r="G37"/>
      <c r="H37"/>
      <c r="I37"/>
      <c r="J37"/>
    </row>
    <row r="38" spans="1:11">
      <c r="A38"/>
      <c r="B38"/>
      <c r="C38"/>
      <c r="D38"/>
      <c r="E38"/>
      <c r="F38"/>
      <c r="G38"/>
      <c r="H38"/>
      <c r="I38"/>
      <c r="J38"/>
    </row>
    <row r="39" spans="1:11">
      <c r="A39"/>
      <c r="B39"/>
      <c r="C39"/>
      <c r="D39"/>
      <c r="E39"/>
      <c r="F39"/>
      <c r="G39"/>
      <c r="H39"/>
      <c r="I39"/>
      <c r="J39"/>
    </row>
    <row r="40" spans="1:11">
      <c r="A40"/>
      <c r="B40"/>
      <c r="C40"/>
      <c r="D40"/>
      <c r="E40"/>
      <c r="F40"/>
      <c r="G40"/>
      <c r="H40"/>
      <c r="I40"/>
      <c r="J40"/>
    </row>
    <row r="41" spans="1:11">
      <c r="A41"/>
      <c r="B41"/>
      <c r="C41"/>
      <c r="D41"/>
      <c r="E41"/>
      <c r="F41"/>
      <c r="G41"/>
      <c r="H41"/>
      <c r="I41"/>
      <c r="J41"/>
    </row>
    <row r="42" spans="1:11">
      <c r="A42"/>
      <c r="B42"/>
      <c r="C42"/>
      <c r="D42"/>
      <c r="E42"/>
      <c r="F42"/>
      <c r="G42"/>
      <c r="H42"/>
      <c r="I42"/>
      <c r="J42"/>
    </row>
    <row r="43" spans="1:11">
      <c r="A43"/>
      <c r="B43"/>
      <c r="C43"/>
      <c r="D43"/>
      <c r="E43"/>
      <c r="F43"/>
      <c r="G43"/>
      <c r="H43"/>
      <c r="I43"/>
      <c r="J43"/>
    </row>
    <row r="44" spans="1:11">
      <c r="A44"/>
      <c r="B44"/>
      <c r="C44"/>
      <c r="D44"/>
      <c r="E44"/>
      <c r="F44"/>
      <c r="G44"/>
      <c r="H44"/>
      <c r="I44"/>
      <c r="J44"/>
    </row>
    <row r="45" spans="1:11">
      <c r="A45"/>
      <c r="B45"/>
      <c r="C45"/>
      <c r="D45"/>
      <c r="E45"/>
      <c r="F45"/>
      <c r="G45"/>
      <c r="H45"/>
      <c r="I45"/>
      <c r="J45"/>
    </row>
    <row r="46" spans="1:11">
      <c r="A46"/>
      <c r="B46"/>
      <c r="C46"/>
      <c r="D46"/>
      <c r="E46"/>
      <c r="F46"/>
      <c r="G46"/>
      <c r="H46"/>
      <c r="I46"/>
      <c r="J46"/>
    </row>
    <row r="47" spans="1:11">
      <c r="A47"/>
      <c r="B47"/>
      <c r="C47"/>
      <c r="D47"/>
      <c r="E47"/>
      <c r="F47"/>
      <c r="G47"/>
      <c r="H47"/>
      <c r="I47"/>
      <c r="J47"/>
    </row>
    <row r="48" spans="1:11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</sheetData>
  <mergeCells count="12">
    <mergeCell ref="J1:K1"/>
    <mergeCell ref="J2:K2"/>
    <mergeCell ref="B7:D7"/>
    <mergeCell ref="E7:G7"/>
    <mergeCell ref="H7:J7"/>
    <mergeCell ref="A3:K3"/>
    <mergeCell ref="A4:K4"/>
    <mergeCell ref="A6:A9"/>
    <mergeCell ref="B6:D6"/>
    <mergeCell ref="E6:G6"/>
    <mergeCell ref="H6:J6"/>
    <mergeCell ref="K6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34"/>
  <sheetViews>
    <sheetView showGridLines="0" rightToLeft="1" view="pageBreakPreview" zoomScale="40" zoomScaleNormal="50" zoomScaleSheetLayoutView="40" workbookViewId="0">
      <selection activeCell="O30" sqref="O30"/>
    </sheetView>
  </sheetViews>
  <sheetFormatPr defaultRowHeight="14.25"/>
  <cols>
    <col min="1" max="1" width="39.375" customWidth="1"/>
    <col min="2" max="2" width="13" bestFit="1" customWidth="1"/>
    <col min="3" max="3" width="15.125" customWidth="1"/>
    <col min="4" max="4" width="14.125" customWidth="1"/>
    <col min="5" max="5" width="11.375" bestFit="1" customWidth="1"/>
    <col min="6" max="6" width="17" customWidth="1"/>
    <col min="7" max="8" width="10.625" customWidth="1"/>
    <col min="9" max="9" width="11.75" bestFit="1" customWidth="1"/>
    <col min="10" max="10" width="11.375" customWidth="1"/>
    <col min="11" max="12" width="10.625" style="206" customWidth="1"/>
    <col min="13" max="14" width="10.625" customWidth="1"/>
    <col min="15" max="15" width="13.75" style="206" bestFit="1" customWidth="1"/>
    <col min="16" max="16" width="38.625" customWidth="1"/>
    <col min="17" max="271" width="9.125" customWidth="1"/>
  </cols>
  <sheetData>
    <row r="1" spans="1:52" ht="23.25" customHeight="1">
      <c r="M1" s="1"/>
      <c r="N1" s="1"/>
      <c r="O1" s="748" t="s">
        <v>591</v>
      </c>
      <c r="P1" s="748"/>
      <c r="Q1" s="1"/>
    </row>
    <row r="2" spans="1:52" ht="50.25" customHeight="1">
      <c r="A2" s="46"/>
      <c r="M2" s="1"/>
      <c r="N2" s="1"/>
      <c r="O2" s="768" t="s">
        <v>592</v>
      </c>
      <c r="P2" s="768"/>
      <c r="Q2" s="1"/>
    </row>
    <row r="3" spans="1:52" ht="19.149999999999999" customHeight="1">
      <c r="A3" s="775" t="s">
        <v>141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</row>
    <row r="4" spans="1:52" ht="19.149999999999999" customHeight="1">
      <c r="A4" s="776" t="s">
        <v>142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</row>
    <row r="5" spans="1:52" ht="15.75">
      <c r="A5" s="763" t="s">
        <v>360</v>
      </c>
      <c r="B5" s="763"/>
    </row>
    <row r="6" spans="1:52" ht="53.25" customHeight="1">
      <c r="A6" s="842" t="s">
        <v>451</v>
      </c>
      <c r="B6" s="381" t="s">
        <v>54</v>
      </c>
      <c r="C6" s="381" t="s">
        <v>55</v>
      </c>
      <c r="D6" s="381" t="s">
        <v>56</v>
      </c>
      <c r="E6" s="381" t="s">
        <v>57</v>
      </c>
      <c r="F6" s="381" t="s">
        <v>58</v>
      </c>
      <c r="G6" s="381" t="s">
        <v>59</v>
      </c>
      <c r="H6" s="381" t="s">
        <v>60</v>
      </c>
      <c r="I6" s="381" t="s">
        <v>61</v>
      </c>
      <c r="J6" s="381" t="s">
        <v>62</v>
      </c>
      <c r="K6" s="381" t="s">
        <v>63</v>
      </c>
      <c r="L6" s="381" t="s">
        <v>64</v>
      </c>
      <c r="M6" s="381" t="s">
        <v>65</v>
      </c>
      <c r="N6" s="381" t="s">
        <v>66</v>
      </c>
      <c r="O6" s="381" t="s">
        <v>36</v>
      </c>
      <c r="P6" s="840" t="s">
        <v>494</v>
      </c>
    </row>
    <row r="7" spans="1:52" ht="31.5" customHeight="1">
      <c r="A7" s="843"/>
      <c r="B7" s="310" t="s">
        <v>158</v>
      </c>
      <c r="C7" s="310" t="s">
        <v>159</v>
      </c>
      <c r="D7" s="310" t="s">
        <v>160</v>
      </c>
      <c r="E7" s="310" t="s">
        <v>161</v>
      </c>
      <c r="F7" s="310" t="s">
        <v>162</v>
      </c>
      <c r="G7" s="310" t="s">
        <v>163</v>
      </c>
      <c r="H7" s="310" t="s">
        <v>164</v>
      </c>
      <c r="I7" s="310" t="s">
        <v>165</v>
      </c>
      <c r="J7" s="310" t="s">
        <v>166</v>
      </c>
      <c r="K7" s="310" t="s">
        <v>167</v>
      </c>
      <c r="L7" s="310" t="s">
        <v>168</v>
      </c>
      <c r="M7" s="310" t="s">
        <v>169</v>
      </c>
      <c r="N7" s="310" t="s">
        <v>170</v>
      </c>
      <c r="O7" s="310" t="s">
        <v>5</v>
      </c>
      <c r="P7" s="841"/>
    </row>
    <row r="8" spans="1:52" s="206" customFormat="1" ht="38.25" customHeight="1">
      <c r="A8" s="376" t="s">
        <v>455</v>
      </c>
      <c r="B8" s="354">
        <v>36994</v>
      </c>
      <c r="C8" s="354">
        <v>11502</v>
      </c>
      <c r="D8" s="354">
        <v>1999</v>
      </c>
      <c r="E8" s="354">
        <v>11310</v>
      </c>
      <c r="F8" s="354">
        <v>7153</v>
      </c>
      <c r="G8" s="354">
        <v>982</v>
      </c>
      <c r="H8" s="354">
        <v>3387</v>
      </c>
      <c r="I8" s="354">
        <v>6965</v>
      </c>
      <c r="J8" s="354">
        <v>114</v>
      </c>
      <c r="K8" s="354">
        <v>913</v>
      </c>
      <c r="L8" s="354">
        <v>791</v>
      </c>
      <c r="M8" s="354">
        <v>113</v>
      </c>
      <c r="N8" s="354">
        <v>2246</v>
      </c>
      <c r="O8" s="354">
        <f>SUM(B8:N8)</f>
        <v>84469</v>
      </c>
      <c r="P8" s="378" t="s">
        <v>204</v>
      </c>
      <c r="Q8" s="20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06" customFormat="1" ht="39.75" customHeight="1">
      <c r="A9" s="377" t="s">
        <v>456</v>
      </c>
      <c r="B9" s="351">
        <v>8837</v>
      </c>
      <c r="C9" s="351">
        <v>13467</v>
      </c>
      <c r="D9" s="351">
        <v>2408</v>
      </c>
      <c r="E9" s="351">
        <v>457</v>
      </c>
      <c r="F9" s="351">
        <v>152574</v>
      </c>
      <c r="G9" s="351">
        <v>1393</v>
      </c>
      <c r="H9" s="351">
        <v>103</v>
      </c>
      <c r="I9" s="351">
        <v>259</v>
      </c>
      <c r="J9" s="351">
        <v>865</v>
      </c>
      <c r="K9" s="351">
        <v>518</v>
      </c>
      <c r="L9" s="351">
        <v>488</v>
      </c>
      <c r="M9" s="351">
        <v>157</v>
      </c>
      <c r="N9" s="351">
        <v>62</v>
      </c>
      <c r="O9" s="351">
        <f t="shared" ref="O9:O29" si="0">SUM(B9:N9)</f>
        <v>181588</v>
      </c>
      <c r="P9" s="379" t="s">
        <v>205</v>
      </c>
      <c r="Q9" s="208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206" customFormat="1" ht="27" customHeight="1">
      <c r="A10" s="376" t="s">
        <v>140</v>
      </c>
      <c r="B10" s="354">
        <v>280294</v>
      </c>
      <c r="C10" s="354">
        <v>206721</v>
      </c>
      <c r="D10" s="354">
        <v>35186</v>
      </c>
      <c r="E10" s="354">
        <v>26454</v>
      </c>
      <c r="F10" s="354">
        <v>206204</v>
      </c>
      <c r="G10" s="354">
        <v>24725</v>
      </c>
      <c r="H10" s="354">
        <v>9482</v>
      </c>
      <c r="I10" s="354">
        <v>9107</v>
      </c>
      <c r="J10" s="354">
        <v>3430</v>
      </c>
      <c r="K10" s="354">
        <v>14745</v>
      </c>
      <c r="L10" s="354">
        <v>5795</v>
      </c>
      <c r="M10" s="354">
        <v>3301</v>
      </c>
      <c r="N10" s="354">
        <v>5143</v>
      </c>
      <c r="O10" s="354">
        <f t="shared" si="0"/>
        <v>830587</v>
      </c>
      <c r="P10" s="378" t="s">
        <v>475</v>
      </c>
      <c r="Q10" s="208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206" customFormat="1" ht="50.25" customHeight="1">
      <c r="A11" s="377" t="s">
        <v>457</v>
      </c>
      <c r="B11" s="351">
        <v>47219</v>
      </c>
      <c r="C11" s="351">
        <v>19246</v>
      </c>
      <c r="D11" s="351">
        <v>545</v>
      </c>
      <c r="E11" s="351">
        <v>134</v>
      </c>
      <c r="F11" s="351">
        <v>18208</v>
      </c>
      <c r="G11" s="351">
        <v>5305</v>
      </c>
      <c r="H11" s="351">
        <v>63</v>
      </c>
      <c r="I11" s="351">
        <v>312</v>
      </c>
      <c r="J11" s="351">
        <v>26</v>
      </c>
      <c r="K11" s="351">
        <v>128</v>
      </c>
      <c r="L11" s="351">
        <v>48</v>
      </c>
      <c r="M11" s="351">
        <v>4</v>
      </c>
      <c r="N11" s="351">
        <v>40</v>
      </c>
      <c r="O11" s="351">
        <f t="shared" si="0"/>
        <v>91278</v>
      </c>
      <c r="P11" s="379" t="s">
        <v>476</v>
      </c>
      <c r="Q11" s="208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06" customFormat="1" ht="42" customHeight="1">
      <c r="A12" s="376" t="s">
        <v>458</v>
      </c>
      <c r="B12" s="354">
        <v>5449</v>
      </c>
      <c r="C12" s="354">
        <v>4610</v>
      </c>
      <c r="D12" s="354">
        <v>958</v>
      </c>
      <c r="E12" s="354">
        <v>128</v>
      </c>
      <c r="F12" s="354">
        <v>3881</v>
      </c>
      <c r="G12" s="354">
        <v>971</v>
      </c>
      <c r="H12" s="354">
        <v>106</v>
      </c>
      <c r="I12" s="354">
        <v>288</v>
      </c>
      <c r="J12" s="354">
        <v>39</v>
      </c>
      <c r="K12" s="354">
        <v>217</v>
      </c>
      <c r="L12" s="354">
        <v>102</v>
      </c>
      <c r="M12" s="354">
        <v>77</v>
      </c>
      <c r="N12" s="354">
        <v>44</v>
      </c>
      <c r="O12" s="354">
        <f t="shared" si="0"/>
        <v>16870</v>
      </c>
      <c r="P12" s="378" t="s">
        <v>477</v>
      </c>
      <c r="Q12" s="208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s="206" customFormat="1" ht="24.95" customHeight="1">
      <c r="A13" s="377" t="s">
        <v>459</v>
      </c>
      <c r="B13" s="351">
        <v>700907</v>
      </c>
      <c r="C13" s="351">
        <v>510869</v>
      </c>
      <c r="D13" s="351">
        <v>83121</v>
      </c>
      <c r="E13" s="351">
        <v>129925</v>
      </c>
      <c r="F13" s="351">
        <v>609162</v>
      </c>
      <c r="G13" s="351">
        <v>99029</v>
      </c>
      <c r="H13" s="351">
        <v>24740</v>
      </c>
      <c r="I13" s="351">
        <v>40309</v>
      </c>
      <c r="J13" s="351">
        <v>13837</v>
      </c>
      <c r="K13" s="351">
        <v>25998</v>
      </c>
      <c r="L13" s="351">
        <v>46957</v>
      </c>
      <c r="M13" s="351">
        <v>8732</v>
      </c>
      <c r="N13" s="351">
        <v>14753</v>
      </c>
      <c r="O13" s="351">
        <f t="shared" si="0"/>
        <v>2308339</v>
      </c>
      <c r="P13" s="379" t="s">
        <v>478</v>
      </c>
      <c r="Q13" s="208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s="206" customFormat="1" ht="47.25" customHeight="1">
      <c r="A14" s="376" t="s">
        <v>460</v>
      </c>
      <c r="B14" s="354">
        <v>840620</v>
      </c>
      <c r="C14" s="354">
        <v>527030</v>
      </c>
      <c r="D14" s="354">
        <v>64287</v>
      </c>
      <c r="E14" s="354">
        <v>54368</v>
      </c>
      <c r="F14" s="354">
        <v>307813</v>
      </c>
      <c r="G14" s="354">
        <v>50634</v>
      </c>
      <c r="H14" s="354">
        <v>16196</v>
      </c>
      <c r="I14" s="354">
        <v>14749</v>
      </c>
      <c r="J14" s="354">
        <v>6234</v>
      </c>
      <c r="K14" s="354">
        <v>35561</v>
      </c>
      <c r="L14" s="354">
        <v>21041</v>
      </c>
      <c r="M14" s="354">
        <v>15915</v>
      </c>
      <c r="N14" s="354">
        <v>10615</v>
      </c>
      <c r="O14" s="354">
        <f t="shared" si="0"/>
        <v>1965063</v>
      </c>
      <c r="P14" s="378" t="s">
        <v>479</v>
      </c>
      <c r="Q14" s="208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s="206" customFormat="1" ht="24.95" customHeight="1">
      <c r="A15" s="377" t="s">
        <v>461</v>
      </c>
      <c r="B15" s="351">
        <v>79423</v>
      </c>
      <c r="C15" s="351">
        <v>69283</v>
      </c>
      <c r="D15" s="351">
        <v>7066</v>
      </c>
      <c r="E15" s="351">
        <v>9207</v>
      </c>
      <c r="F15" s="351">
        <v>55621</v>
      </c>
      <c r="G15" s="351">
        <v>9064</v>
      </c>
      <c r="H15" s="351">
        <v>2906</v>
      </c>
      <c r="I15" s="351">
        <v>1744</v>
      </c>
      <c r="J15" s="351">
        <v>2138</v>
      </c>
      <c r="K15" s="351">
        <v>1682</v>
      </c>
      <c r="L15" s="351">
        <v>3249</v>
      </c>
      <c r="M15" s="351">
        <v>629</v>
      </c>
      <c r="N15" s="351">
        <v>2399</v>
      </c>
      <c r="O15" s="351">
        <f t="shared" si="0"/>
        <v>244411</v>
      </c>
      <c r="P15" s="379" t="s">
        <v>480</v>
      </c>
      <c r="Q15" s="208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s="206" customFormat="1" ht="40.5" customHeight="1">
      <c r="A16" s="376" t="s">
        <v>462</v>
      </c>
      <c r="B16" s="354">
        <v>118116</v>
      </c>
      <c r="C16" s="354">
        <v>118210</v>
      </c>
      <c r="D16" s="354">
        <v>30731</v>
      </c>
      <c r="E16" s="354">
        <v>12361</v>
      </c>
      <c r="F16" s="354">
        <v>67480</v>
      </c>
      <c r="G16" s="354">
        <v>17719</v>
      </c>
      <c r="H16" s="354">
        <v>7973</v>
      </c>
      <c r="I16" s="354">
        <v>4820</v>
      </c>
      <c r="J16" s="354">
        <v>2256</v>
      </c>
      <c r="K16" s="354">
        <v>11046</v>
      </c>
      <c r="L16" s="354">
        <v>4225</v>
      </c>
      <c r="M16" s="354">
        <v>2954</v>
      </c>
      <c r="N16" s="354">
        <v>3243</v>
      </c>
      <c r="O16" s="354">
        <f t="shared" si="0"/>
        <v>401134</v>
      </c>
      <c r="P16" s="378" t="s">
        <v>481</v>
      </c>
      <c r="Q16" s="208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s="206" customFormat="1" ht="24.95" customHeight="1">
      <c r="A17" s="377" t="s">
        <v>463</v>
      </c>
      <c r="B17" s="351">
        <v>52806</v>
      </c>
      <c r="C17" s="351">
        <v>10701</v>
      </c>
      <c r="D17" s="351">
        <v>916</v>
      </c>
      <c r="E17" s="351">
        <v>931</v>
      </c>
      <c r="F17" s="351">
        <v>3582</v>
      </c>
      <c r="G17" s="351">
        <v>562</v>
      </c>
      <c r="H17" s="351">
        <v>195</v>
      </c>
      <c r="I17" s="351">
        <v>131</v>
      </c>
      <c r="J17" s="351">
        <v>152</v>
      </c>
      <c r="K17" s="351">
        <v>310</v>
      </c>
      <c r="L17" s="351">
        <v>202</v>
      </c>
      <c r="M17" s="351">
        <v>91</v>
      </c>
      <c r="N17" s="351">
        <v>195</v>
      </c>
      <c r="O17" s="351">
        <f t="shared" si="0"/>
        <v>70774</v>
      </c>
      <c r="P17" s="379" t="s">
        <v>482</v>
      </c>
      <c r="Q17" s="208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s="206" customFormat="1" ht="24.95" customHeight="1">
      <c r="A18" s="376" t="s">
        <v>464</v>
      </c>
      <c r="B18" s="354">
        <v>51716</v>
      </c>
      <c r="C18" s="354">
        <v>16383</v>
      </c>
      <c r="D18" s="354">
        <v>263</v>
      </c>
      <c r="E18" s="354">
        <v>184</v>
      </c>
      <c r="F18" s="354">
        <v>3990</v>
      </c>
      <c r="G18" s="354">
        <v>312</v>
      </c>
      <c r="H18" s="354">
        <v>93</v>
      </c>
      <c r="I18" s="354">
        <v>78</v>
      </c>
      <c r="J18" s="354">
        <v>68</v>
      </c>
      <c r="K18" s="354">
        <v>301</v>
      </c>
      <c r="L18" s="354">
        <v>127</v>
      </c>
      <c r="M18" s="354">
        <v>29</v>
      </c>
      <c r="N18" s="354">
        <v>44</v>
      </c>
      <c r="O18" s="354">
        <f t="shared" si="0"/>
        <v>73588</v>
      </c>
      <c r="P18" s="378" t="s">
        <v>206</v>
      </c>
      <c r="Q18" s="20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s="206" customFormat="1" ht="24.95" customHeight="1">
      <c r="A19" s="377" t="s">
        <v>465</v>
      </c>
      <c r="B19" s="351">
        <v>17758</v>
      </c>
      <c r="C19" s="351">
        <v>10828</v>
      </c>
      <c r="D19" s="351">
        <v>1174</v>
      </c>
      <c r="E19" s="351">
        <v>189</v>
      </c>
      <c r="F19" s="351">
        <v>4191</v>
      </c>
      <c r="G19" s="351">
        <v>493</v>
      </c>
      <c r="H19" s="351">
        <v>186</v>
      </c>
      <c r="I19" s="351">
        <v>124</v>
      </c>
      <c r="J19" s="351">
        <v>33</v>
      </c>
      <c r="K19" s="351">
        <v>189</v>
      </c>
      <c r="L19" s="351">
        <v>73</v>
      </c>
      <c r="M19" s="351">
        <v>39</v>
      </c>
      <c r="N19" s="351">
        <v>125</v>
      </c>
      <c r="O19" s="351">
        <f t="shared" si="0"/>
        <v>35402</v>
      </c>
      <c r="P19" s="379" t="s">
        <v>483</v>
      </c>
      <c r="Q19" s="208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s="206" customFormat="1" ht="37.5" customHeight="1">
      <c r="A20" s="376" t="s">
        <v>466</v>
      </c>
      <c r="B20" s="354">
        <v>73460</v>
      </c>
      <c r="C20" s="354">
        <v>22901</v>
      </c>
      <c r="D20" s="354">
        <v>2941</v>
      </c>
      <c r="E20" s="354">
        <v>2705</v>
      </c>
      <c r="F20" s="354">
        <v>29936</v>
      </c>
      <c r="G20" s="354">
        <v>2682</v>
      </c>
      <c r="H20" s="354">
        <v>719</v>
      </c>
      <c r="I20" s="354">
        <v>1012</v>
      </c>
      <c r="J20" s="354">
        <v>1064</v>
      </c>
      <c r="K20" s="354">
        <v>587</v>
      </c>
      <c r="L20" s="354">
        <v>594</v>
      </c>
      <c r="M20" s="354">
        <v>1399</v>
      </c>
      <c r="N20" s="354">
        <v>1221</v>
      </c>
      <c r="O20" s="354">
        <f t="shared" si="0"/>
        <v>141221</v>
      </c>
      <c r="P20" s="378" t="s">
        <v>484</v>
      </c>
      <c r="Q20" s="208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36" customHeight="1">
      <c r="A21" s="377" t="s">
        <v>467</v>
      </c>
      <c r="B21" s="351">
        <v>675157</v>
      </c>
      <c r="C21" s="351">
        <v>113792</v>
      </c>
      <c r="D21" s="351">
        <v>19660</v>
      </c>
      <c r="E21" s="351">
        <v>15542</v>
      </c>
      <c r="F21" s="351">
        <v>174873</v>
      </c>
      <c r="G21" s="351">
        <v>22562</v>
      </c>
      <c r="H21" s="351">
        <v>3859</v>
      </c>
      <c r="I21" s="351">
        <v>4855</v>
      </c>
      <c r="J21" s="351">
        <v>1270</v>
      </c>
      <c r="K21" s="351">
        <v>6834</v>
      </c>
      <c r="L21" s="351">
        <v>12800</v>
      </c>
      <c r="M21" s="351">
        <v>709</v>
      </c>
      <c r="N21" s="351">
        <v>5592</v>
      </c>
      <c r="O21" s="351">
        <f t="shared" si="0"/>
        <v>1057505</v>
      </c>
      <c r="P21" s="379" t="s">
        <v>485</v>
      </c>
      <c r="Q21" s="80"/>
    </row>
    <row r="22" spans="1:52" ht="49.5" customHeight="1">
      <c r="A22" s="376" t="s">
        <v>468</v>
      </c>
      <c r="B22" s="354">
        <v>93865</v>
      </c>
      <c r="C22" s="354">
        <v>37744</v>
      </c>
      <c r="D22" s="354">
        <v>2004</v>
      </c>
      <c r="E22" s="354">
        <v>8803</v>
      </c>
      <c r="F22" s="354">
        <v>26921</v>
      </c>
      <c r="G22" s="354">
        <v>10193</v>
      </c>
      <c r="H22" s="354">
        <v>4662</v>
      </c>
      <c r="I22" s="354">
        <v>2187</v>
      </c>
      <c r="J22" s="354">
        <v>1172</v>
      </c>
      <c r="K22" s="354">
        <v>4368</v>
      </c>
      <c r="L22" s="354">
        <v>3099</v>
      </c>
      <c r="M22" s="354">
        <v>1588</v>
      </c>
      <c r="N22" s="354">
        <v>1582</v>
      </c>
      <c r="O22" s="354">
        <f t="shared" si="0"/>
        <v>198188</v>
      </c>
      <c r="P22" s="378" t="s">
        <v>486</v>
      </c>
      <c r="Q22" s="80"/>
    </row>
    <row r="23" spans="1:52" ht="24.95" customHeight="1">
      <c r="A23" s="377" t="s">
        <v>469</v>
      </c>
      <c r="B23" s="351">
        <v>65431</v>
      </c>
      <c r="C23" s="351">
        <v>34453</v>
      </c>
      <c r="D23" s="351">
        <v>8566</v>
      </c>
      <c r="E23" s="351">
        <v>3301</v>
      </c>
      <c r="F23" s="351">
        <v>22455</v>
      </c>
      <c r="G23" s="351">
        <v>3126</v>
      </c>
      <c r="H23" s="351">
        <v>3485</v>
      </c>
      <c r="I23" s="351">
        <v>1271</v>
      </c>
      <c r="J23" s="351">
        <v>738</v>
      </c>
      <c r="K23" s="351">
        <v>905</v>
      </c>
      <c r="L23" s="351">
        <v>733</v>
      </c>
      <c r="M23" s="351">
        <v>543</v>
      </c>
      <c r="N23" s="351">
        <v>1721</v>
      </c>
      <c r="O23" s="351">
        <f t="shared" si="0"/>
        <v>146728</v>
      </c>
      <c r="P23" s="379" t="s">
        <v>487</v>
      </c>
      <c r="Q23" s="80"/>
    </row>
    <row r="24" spans="1:52" ht="24.95" customHeight="1">
      <c r="A24" s="376" t="s">
        <v>470</v>
      </c>
      <c r="B24" s="354">
        <v>129479</v>
      </c>
      <c r="C24" s="354">
        <v>83539</v>
      </c>
      <c r="D24" s="354">
        <v>18953</v>
      </c>
      <c r="E24" s="354">
        <v>13169</v>
      </c>
      <c r="F24" s="354">
        <v>56549</v>
      </c>
      <c r="G24" s="354">
        <v>11921</v>
      </c>
      <c r="H24" s="354">
        <v>7762</v>
      </c>
      <c r="I24" s="354">
        <v>5303</v>
      </c>
      <c r="J24" s="354">
        <v>931</v>
      </c>
      <c r="K24" s="354">
        <v>5682</v>
      </c>
      <c r="L24" s="354">
        <v>3348</v>
      </c>
      <c r="M24" s="354">
        <v>1632</v>
      </c>
      <c r="N24" s="354">
        <v>2597</v>
      </c>
      <c r="O24" s="354">
        <f t="shared" si="0"/>
        <v>340865</v>
      </c>
      <c r="P24" s="378" t="s">
        <v>488</v>
      </c>
      <c r="Q24" s="80"/>
    </row>
    <row r="25" spans="1:52" ht="24.95" customHeight="1">
      <c r="A25" s="377" t="s">
        <v>471</v>
      </c>
      <c r="B25" s="351">
        <v>8313</v>
      </c>
      <c r="C25" s="351">
        <v>6773</v>
      </c>
      <c r="D25" s="351">
        <v>1233</v>
      </c>
      <c r="E25" s="351">
        <v>663</v>
      </c>
      <c r="F25" s="351">
        <v>3416</v>
      </c>
      <c r="G25" s="351">
        <v>1002</v>
      </c>
      <c r="H25" s="351">
        <v>460</v>
      </c>
      <c r="I25" s="351">
        <v>342</v>
      </c>
      <c r="J25" s="351">
        <v>257</v>
      </c>
      <c r="K25" s="351">
        <v>538</v>
      </c>
      <c r="L25" s="351">
        <v>524</v>
      </c>
      <c r="M25" s="351">
        <v>141</v>
      </c>
      <c r="N25" s="351">
        <v>197</v>
      </c>
      <c r="O25" s="351">
        <f t="shared" si="0"/>
        <v>23859</v>
      </c>
      <c r="P25" s="379" t="s">
        <v>489</v>
      </c>
      <c r="Q25" s="80"/>
    </row>
    <row r="26" spans="1:52" ht="24.95" customHeight="1">
      <c r="A26" s="376" t="s">
        <v>472</v>
      </c>
      <c r="B26" s="354">
        <v>98586</v>
      </c>
      <c r="C26" s="354">
        <v>40309</v>
      </c>
      <c r="D26" s="354">
        <v>9037</v>
      </c>
      <c r="E26" s="354">
        <v>6020</v>
      </c>
      <c r="F26" s="354">
        <v>34509</v>
      </c>
      <c r="G26" s="354">
        <v>6860</v>
      </c>
      <c r="H26" s="354">
        <v>4753</v>
      </c>
      <c r="I26" s="354">
        <v>3634</v>
      </c>
      <c r="J26" s="354">
        <v>1645</v>
      </c>
      <c r="K26" s="354">
        <v>4942</v>
      </c>
      <c r="L26" s="354">
        <v>2002</v>
      </c>
      <c r="M26" s="354">
        <v>1236</v>
      </c>
      <c r="N26" s="354">
        <v>2212</v>
      </c>
      <c r="O26" s="354">
        <f t="shared" si="0"/>
        <v>215745</v>
      </c>
      <c r="P26" s="378" t="s">
        <v>490</v>
      </c>
      <c r="Q26" s="80"/>
    </row>
    <row r="27" spans="1:52" ht="78" customHeight="1">
      <c r="A27" s="377" t="s">
        <v>473</v>
      </c>
      <c r="B27" s="351">
        <v>0</v>
      </c>
      <c r="C27" s="351">
        <v>4</v>
      </c>
      <c r="D27" s="351">
        <v>0</v>
      </c>
      <c r="E27" s="351">
        <v>0</v>
      </c>
      <c r="F27" s="351">
        <v>0</v>
      </c>
      <c r="G27" s="351">
        <v>0</v>
      </c>
      <c r="H27" s="351">
        <v>0</v>
      </c>
      <c r="I27" s="351">
        <v>0</v>
      </c>
      <c r="J27" s="351">
        <v>0</v>
      </c>
      <c r="K27" s="351">
        <v>0</v>
      </c>
      <c r="L27" s="351">
        <v>0</v>
      </c>
      <c r="M27" s="351">
        <v>0</v>
      </c>
      <c r="N27" s="351">
        <v>0</v>
      </c>
      <c r="O27" s="351">
        <f t="shared" si="0"/>
        <v>4</v>
      </c>
      <c r="P27" s="379" t="s">
        <v>491</v>
      </c>
      <c r="Q27" s="80"/>
    </row>
    <row r="28" spans="1:52" ht="41.25" customHeight="1">
      <c r="A28" s="376" t="s">
        <v>474</v>
      </c>
      <c r="B28" s="354">
        <v>938</v>
      </c>
      <c r="C28" s="354">
        <v>22</v>
      </c>
      <c r="D28" s="354">
        <v>4</v>
      </c>
      <c r="E28" s="354">
        <v>9</v>
      </c>
      <c r="F28" s="354">
        <v>23</v>
      </c>
      <c r="G28" s="354">
        <v>0</v>
      </c>
      <c r="H28" s="354">
        <v>0</v>
      </c>
      <c r="I28" s="354">
        <v>0</v>
      </c>
      <c r="J28" s="354">
        <v>0</v>
      </c>
      <c r="K28" s="354">
        <v>66</v>
      </c>
      <c r="L28" s="354">
        <v>4</v>
      </c>
      <c r="M28" s="354">
        <v>4</v>
      </c>
      <c r="N28" s="354">
        <v>0</v>
      </c>
      <c r="O28" s="354">
        <f t="shared" si="0"/>
        <v>1070</v>
      </c>
      <c r="P28" s="378" t="s">
        <v>492</v>
      </c>
      <c r="Q28" s="80"/>
    </row>
    <row r="29" spans="1:52" ht="24.95" customHeight="1">
      <c r="A29" s="377" t="s">
        <v>495</v>
      </c>
      <c r="B29" s="374">
        <v>18497</v>
      </c>
      <c r="C29" s="375">
        <v>6447</v>
      </c>
      <c r="D29" s="374">
        <v>1393</v>
      </c>
      <c r="E29" s="375">
        <v>1512</v>
      </c>
      <c r="F29" s="374">
        <v>4012</v>
      </c>
      <c r="G29" s="375">
        <v>1650</v>
      </c>
      <c r="H29" s="374">
        <v>931</v>
      </c>
      <c r="I29" s="375">
        <v>807</v>
      </c>
      <c r="J29" s="374">
        <v>269</v>
      </c>
      <c r="K29" s="375">
        <v>2458</v>
      </c>
      <c r="L29" s="374">
        <v>381</v>
      </c>
      <c r="M29" s="375">
        <v>119</v>
      </c>
      <c r="N29" s="374">
        <v>401</v>
      </c>
      <c r="O29" s="375">
        <f t="shared" si="0"/>
        <v>38877</v>
      </c>
      <c r="P29" s="379" t="s">
        <v>212</v>
      </c>
      <c r="Q29" s="80"/>
    </row>
    <row r="30" spans="1:52" ht="37.5" customHeight="1">
      <c r="A30" s="382" t="s">
        <v>2</v>
      </c>
      <c r="B30" s="383">
        <f>SUM(B8:B29)</f>
        <v>3403865</v>
      </c>
      <c r="C30" s="384">
        <f t="shared" ref="C30:O30" si="1">SUM(C8:C29)</f>
        <v>1864834</v>
      </c>
      <c r="D30" s="383">
        <f t="shared" si="1"/>
        <v>292445</v>
      </c>
      <c r="E30" s="384">
        <f t="shared" si="1"/>
        <v>297372</v>
      </c>
      <c r="F30" s="383">
        <f t="shared" si="1"/>
        <v>1792553</v>
      </c>
      <c r="G30" s="384">
        <f t="shared" si="1"/>
        <v>271185</v>
      </c>
      <c r="H30" s="383">
        <f t="shared" si="1"/>
        <v>92061</v>
      </c>
      <c r="I30" s="384">
        <f t="shared" si="1"/>
        <v>98297</v>
      </c>
      <c r="J30" s="383">
        <f t="shared" si="1"/>
        <v>36538</v>
      </c>
      <c r="K30" s="384">
        <f t="shared" si="1"/>
        <v>117988</v>
      </c>
      <c r="L30" s="383">
        <f t="shared" si="1"/>
        <v>106583</v>
      </c>
      <c r="M30" s="384">
        <f t="shared" si="1"/>
        <v>39412</v>
      </c>
      <c r="N30" s="383">
        <f t="shared" si="1"/>
        <v>54432</v>
      </c>
      <c r="O30" s="384">
        <f t="shared" si="1"/>
        <v>8467565</v>
      </c>
      <c r="P30" s="380" t="s">
        <v>5</v>
      </c>
      <c r="Q30" s="80"/>
    </row>
    <row r="31" spans="1:52" ht="15.75">
      <c r="A31" s="236" t="s">
        <v>507</v>
      </c>
      <c r="B31" s="48"/>
      <c r="C31" s="48"/>
      <c r="D31" s="48"/>
      <c r="E31" s="48"/>
      <c r="F31" s="48"/>
      <c r="G31" s="48"/>
      <c r="H31" s="48"/>
      <c r="I31" s="48"/>
      <c r="J31" s="48"/>
      <c r="K31" s="207"/>
      <c r="L31" s="207"/>
      <c r="M31" s="48"/>
      <c r="O31" s="207"/>
      <c r="P31" s="48" t="s">
        <v>144</v>
      </c>
      <c r="Q31" s="80"/>
    </row>
    <row r="32" spans="1:52" ht="19.5">
      <c r="A32" s="184" t="s">
        <v>435</v>
      </c>
      <c r="C32" s="80"/>
      <c r="D32" s="80"/>
      <c r="I32" s="86"/>
      <c r="K32" s="213"/>
      <c r="L32" s="213"/>
      <c r="O32" s="213"/>
      <c r="P32" s="153" t="s">
        <v>436</v>
      </c>
    </row>
    <row r="34" spans="2:14"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</row>
  </sheetData>
  <mergeCells count="7">
    <mergeCell ref="O1:P1"/>
    <mergeCell ref="O2:P2"/>
    <mergeCell ref="P6:P7"/>
    <mergeCell ref="A6:A7"/>
    <mergeCell ref="A5:B5"/>
    <mergeCell ref="A3:P3"/>
    <mergeCell ref="A4:P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1"/>
  <sheetViews>
    <sheetView showGridLines="0" rightToLeft="1" view="pageBreakPreview" topLeftCell="A4" zoomScale="60" zoomScaleNormal="55" workbookViewId="0">
      <selection activeCell="M7" sqref="M7"/>
    </sheetView>
  </sheetViews>
  <sheetFormatPr defaultRowHeight="14.25"/>
  <cols>
    <col min="1" max="1" width="32.375" customWidth="1"/>
    <col min="2" max="3" width="10.625" customWidth="1"/>
    <col min="4" max="4" width="12.625" bestFit="1" customWidth="1"/>
    <col min="5" max="5" width="12.875" bestFit="1" customWidth="1"/>
    <col min="6" max="6" width="13.25" bestFit="1" customWidth="1"/>
    <col min="7" max="7" width="12.875" bestFit="1" customWidth="1"/>
    <col min="8" max="8" width="12.625" customWidth="1"/>
    <col min="9" max="11" width="10.625" customWidth="1"/>
    <col min="12" max="12" width="11.75" customWidth="1"/>
    <col min="13" max="13" width="13" style="206" bestFit="1" customWidth="1"/>
    <col min="14" max="14" width="34.5" customWidth="1"/>
    <col min="15" max="15" width="55.625" customWidth="1"/>
    <col min="30" max="30" width="55.125" customWidth="1"/>
  </cols>
  <sheetData>
    <row r="1" spans="1:14">
      <c r="J1" s="1"/>
      <c r="K1" s="1"/>
      <c r="L1" s="1"/>
      <c r="M1" s="748" t="s">
        <v>591</v>
      </c>
      <c r="N1" s="748"/>
    </row>
    <row r="2" spans="1:14" ht="48" customHeight="1">
      <c r="A2" s="46"/>
      <c r="H2" s="1"/>
      <c r="J2" s="1"/>
      <c r="K2" s="1"/>
      <c r="L2" s="1"/>
      <c r="M2" s="768" t="s">
        <v>592</v>
      </c>
      <c r="N2" s="768"/>
    </row>
    <row r="3" spans="1:14" ht="15">
      <c r="A3" s="775" t="s">
        <v>145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</row>
    <row r="4" spans="1:14" ht="15">
      <c r="A4" s="776" t="s">
        <v>132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</row>
    <row r="5" spans="1:14" ht="15.75">
      <c r="A5" s="763" t="s">
        <v>368</v>
      </c>
      <c r="B5" s="763"/>
    </row>
    <row r="6" spans="1:14" ht="39.75" customHeight="1">
      <c r="A6" s="388" t="s">
        <v>451</v>
      </c>
      <c r="B6" s="241" t="s">
        <v>37</v>
      </c>
      <c r="C6" s="241" t="s">
        <v>38</v>
      </c>
      <c r="D6" s="241" t="s">
        <v>39</v>
      </c>
      <c r="E6" s="241" t="s">
        <v>40</v>
      </c>
      <c r="F6" s="241" t="s">
        <v>41</v>
      </c>
      <c r="G6" s="241" t="s">
        <v>42</v>
      </c>
      <c r="H6" s="241" t="s">
        <v>43</v>
      </c>
      <c r="I6" s="241" t="s">
        <v>44</v>
      </c>
      <c r="J6" s="241" t="s">
        <v>45</v>
      </c>
      <c r="K6" s="241" t="s">
        <v>46</v>
      </c>
      <c r="L6" s="241" t="s">
        <v>47</v>
      </c>
      <c r="M6" s="241" t="s">
        <v>36</v>
      </c>
      <c r="N6" s="395" t="s">
        <v>494</v>
      </c>
    </row>
    <row r="7" spans="1:14" ht="33" customHeight="1">
      <c r="A7" s="389" t="s">
        <v>455</v>
      </c>
      <c r="B7" s="393">
        <v>281</v>
      </c>
      <c r="C7" s="393">
        <v>3559</v>
      </c>
      <c r="D7" s="393">
        <v>12069</v>
      </c>
      <c r="E7" s="393">
        <v>16682</v>
      </c>
      <c r="F7" s="393">
        <v>15426</v>
      </c>
      <c r="G7" s="393">
        <v>12273</v>
      </c>
      <c r="H7" s="393">
        <v>8907</v>
      </c>
      <c r="I7" s="393">
        <v>7123</v>
      </c>
      <c r="J7" s="393">
        <v>4423</v>
      </c>
      <c r="K7" s="393">
        <v>2368</v>
      </c>
      <c r="L7" s="393">
        <v>1358</v>
      </c>
      <c r="M7" s="393">
        <f>SUM(B7:L7)</f>
        <v>84469</v>
      </c>
      <c r="N7" s="385" t="s">
        <v>204</v>
      </c>
    </row>
    <row r="8" spans="1:14" ht="24.95" customHeight="1">
      <c r="A8" s="390" t="s">
        <v>456</v>
      </c>
      <c r="B8" s="394">
        <v>1229</v>
      </c>
      <c r="C8" s="394">
        <v>17815</v>
      </c>
      <c r="D8" s="394">
        <v>35016</v>
      </c>
      <c r="E8" s="394">
        <v>35137</v>
      </c>
      <c r="F8" s="394">
        <v>27551</v>
      </c>
      <c r="G8" s="394">
        <v>22138</v>
      </c>
      <c r="H8" s="394">
        <v>16147</v>
      </c>
      <c r="I8" s="394">
        <v>13307</v>
      </c>
      <c r="J8" s="394">
        <v>8961</v>
      </c>
      <c r="K8" s="394">
        <v>3263</v>
      </c>
      <c r="L8" s="394">
        <v>1024</v>
      </c>
      <c r="M8" s="394">
        <f t="shared" ref="M8:M28" si="0">SUM(B8:L8)</f>
        <v>181588</v>
      </c>
      <c r="N8" s="386" t="s">
        <v>205</v>
      </c>
    </row>
    <row r="9" spans="1:14" ht="28.5" customHeight="1">
      <c r="A9" s="389" t="s">
        <v>140</v>
      </c>
      <c r="B9" s="393">
        <v>4820</v>
      </c>
      <c r="C9" s="393">
        <v>42035</v>
      </c>
      <c r="D9" s="393">
        <v>120072</v>
      </c>
      <c r="E9" s="393">
        <v>158726</v>
      </c>
      <c r="F9" s="393">
        <v>147360</v>
      </c>
      <c r="G9" s="393">
        <v>117889</v>
      </c>
      <c r="H9" s="393">
        <v>86815</v>
      </c>
      <c r="I9" s="393">
        <v>70230</v>
      </c>
      <c r="J9" s="393">
        <v>45015</v>
      </c>
      <c r="K9" s="393">
        <v>23830</v>
      </c>
      <c r="L9" s="393">
        <v>13795</v>
      </c>
      <c r="M9" s="393">
        <f t="shared" si="0"/>
        <v>830587</v>
      </c>
      <c r="N9" s="385" t="s">
        <v>475</v>
      </c>
    </row>
    <row r="10" spans="1:14" ht="43.5" customHeight="1">
      <c r="A10" s="390" t="s">
        <v>457</v>
      </c>
      <c r="B10" s="394">
        <v>187</v>
      </c>
      <c r="C10" s="394">
        <v>4847</v>
      </c>
      <c r="D10" s="394">
        <v>18809</v>
      </c>
      <c r="E10" s="394">
        <v>21524</v>
      </c>
      <c r="F10" s="394">
        <v>16793</v>
      </c>
      <c r="G10" s="394">
        <v>11446</v>
      </c>
      <c r="H10" s="394">
        <v>7901</v>
      </c>
      <c r="I10" s="394">
        <v>5136</v>
      </c>
      <c r="J10" s="394">
        <v>3086</v>
      </c>
      <c r="K10" s="394">
        <v>1045</v>
      </c>
      <c r="L10" s="394">
        <v>504</v>
      </c>
      <c r="M10" s="394">
        <f t="shared" si="0"/>
        <v>91278</v>
      </c>
      <c r="N10" s="386" t="s">
        <v>476</v>
      </c>
    </row>
    <row r="11" spans="1:14" ht="51.75" customHeight="1">
      <c r="A11" s="389" t="s">
        <v>458</v>
      </c>
      <c r="B11" s="393">
        <v>99</v>
      </c>
      <c r="C11" s="393">
        <v>942</v>
      </c>
      <c r="D11" s="393">
        <v>2543</v>
      </c>
      <c r="E11" s="393">
        <v>3329</v>
      </c>
      <c r="F11" s="393">
        <v>3176</v>
      </c>
      <c r="G11" s="393">
        <v>2509</v>
      </c>
      <c r="H11" s="393">
        <v>1685</v>
      </c>
      <c r="I11" s="393">
        <v>1228</v>
      </c>
      <c r="J11" s="393">
        <v>750</v>
      </c>
      <c r="K11" s="393">
        <v>399</v>
      </c>
      <c r="L11" s="393">
        <v>210</v>
      </c>
      <c r="M11" s="393">
        <f t="shared" si="0"/>
        <v>16870</v>
      </c>
      <c r="N11" s="385" t="s">
        <v>477</v>
      </c>
    </row>
    <row r="12" spans="1:14" ht="24.95" customHeight="1">
      <c r="A12" s="390" t="s">
        <v>459</v>
      </c>
      <c r="B12" s="394">
        <v>11920</v>
      </c>
      <c r="C12" s="394">
        <v>111328</v>
      </c>
      <c r="D12" s="394">
        <v>343928</v>
      </c>
      <c r="E12" s="394">
        <v>468435</v>
      </c>
      <c r="F12" s="394">
        <v>427979</v>
      </c>
      <c r="G12" s="394">
        <v>333368</v>
      </c>
      <c r="H12" s="394">
        <v>230041</v>
      </c>
      <c r="I12" s="394">
        <v>178192</v>
      </c>
      <c r="J12" s="394">
        <v>108775</v>
      </c>
      <c r="K12" s="394">
        <v>57840</v>
      </c>
      <c r="L12" s="394">
        <v>36533</v>
      </c>
      <c r="M12" s="394">
        <f t="shared" si="0"/>
        <v>2308339</v>
      </c>
      <c r="N12" s="386" t="s">
        <v>478</v>
      </c>
    </row>
    <row r="13" spans="1:14" ht="50.25" customHeight="1">
      <c r="A13" s="389" t="s">
        <v>460</v>
      </c>
      <c r="B13" s="393">
        <v>16253</v>
      </c>
      <c r="C13" s="393">
        <v>114357</v>
      </c>
      <c r="D13" s="393">
        <v>285205</v>
      </c>
      <c r="E13" s="393">
        <v>382742</v>
      </c>
      <c r="F13" s="393">
        <v>343767</v>
      </c>
      <c r="G13" s="393">
        <v>269825</v>
      </c>
      <c r="H13" s="393">
        <v>190464</v>
      </c>
      <c r="I13" s="393">
        <v>155737</v>
      </c>
      <c r="J13" s="393">
        <v>103915</v>
      </c>
      <c r="K13" s="393">
        <v>60876</v>
      </c>
      <c r="L13" s="393">
        <v>41922</v>
      </c>
      <c r="M13" s="393">
        <f t="shared" si="0"/>
        <v>1965063</v>
      </c>
      <c r="N13" s="385" t="s">
        <v>479</v>
      </c>
    </row>
    <row r="14" spans="1:14" ht="24.95" customHeight="1">
      <c r="A14" s="390" t="s">
        <v>461</v>
      </c>
      <c r="B14" s="394">
        <v>1109</v>
      </c>
      <c r="C14" s="394">
        <v>10195</v>
      </c>
      <c r="D14" s="394">
        <v>33605</v>
      </c>
      <c r="E14" s="394">
        <v>49487</v>
      </c>
      <c r="F14" s="394">
        <v>45792</v>
      </c>
      <c r="G14" s="394">
        <v>35654</v>
      </c>
      <c r="H14" s="394">
        <v>24947</v>
      </c>
      <c r="I14" s="394">
        <v>20133</v>
      </c>
      <c r="J14" s="394">
        <v>13003</v>
      </c>
      <c r="K14" s="394">
        <v>6791</v>
      </c>
      <c r="L14" s="394">
        <v>3695</v>
      </c>
      <c r="M14" s="394">
        <f t="shared" si="0"/>
        <v>244411</v>
      </c>
      <c r="N14" s="386" t="s">
        <v>480</v>
      </c>
    </row>
    <row r="15" spans="1:14" ht="36.75" customHeight="1">
      <c r="A15" s="389" t="s">
        <v>462</v>
      </c>
      <c r="B15" s="393">
        <v>3896</v>
      </c>
      <c r="C15" s="393">
        <v>30351</v>
      </c>
      <c r="D15" s="393">
        <v>77956</v>
      </c>
      <c r="E15" s="393">
        <v>82917</v>
      </c>
      <c r="F15" s="393">
        <v>66331</v>
      </c>
      <c r="G15" s="393">
        <v>50325</v>
      </c>
      <c r="H15" s="393">
        <v>33678</v>
      </c>
      <c r="I15" s="393">
        <v>26096</v>
      </c>
      <c r="J15" s="393">
        <v>16659</v>
      </c>
      <c r="K15" s="393">
        <v>8257</v>
      </c>
      <c r="L15" s="393">
        <v>4668</v>
      </c>
      <c r="M15" s="393">
        <f t="shared" si="0"/>
        <v>401134</v>
      </c>
      <c r="N15" s="385" t="s">
        <v>481</v>
      </c>
    </row>
    <row r="16" spans="1:14" ht="24.95" customHeight="1">
      <c r="A16" s="390" t="s">
        <v>463</v>
      </c>
      <c r="B16" s="394">
        <v>341</v>
      </c>
      <c r="C16" s="394">
        <v>3870</v>
      </c>
      <c r="D16" s="394">
        <v>11502</v>
      </c>
      <c r="E16" s="394">
        <v>14026</v>
      </c>
      <c r="F16" s="394">
        <v>13786</v>
      </c>
      <c r="G16" s="394">
        <v>10767</v>
      </c>
      <c r="H16" s="394">
        <v>7867</v>
      </c>
      <c r="I16" s="394">
        <v>4501</v>
      </c>
      <c r="J16" s="394">
        <v>2279</v>
      </c>
      <c r="K16" s="394">
        <v>1131</v>
      </c>
      <c r="L16" s="394">
        <v>704</v>
      </c>
      <c r="M16" s="394">
        <f t="shared" si="0"/>
        <v>70774</v>
      </c>
      <c r="N16" s="386" t="s">
        <v>482</v>
      </c>
    </row>
    <row r="17" spans="1:14" ht="24.95" customHeight="1">
      <c r="A17" s="389" t="s">
        <v>464</v>
      </c>
      <c r="B17" s="393">
        <v>61</v>
      </c>
      <c r="C17" s="393">
        <v>2241</v>
      </c>
      <c r="D17" s="393">
        <v>16157</v>
      </c>
      <c r="E17" s="393">
        <v>19798</v>
      </c>
      <c r="F17" s="393">
        <v>15162</v>
      </c>
      <c r="G17" s="393">
        <v>8934</v>
      </c>
      <c r="H17" s="393">
        <v>5229</v>
      </c>
      <c r="I17" s="393">
        <v>3147</v>
      </c>
      <c r="J17" s="393">
        <v>1658</v>
      </c>
      <c r="K17" s="393">
        <v>766</v>
      </c>
      <c r="L17" s="393">
        <v>435</v>
      </c>
      <c r="M17" s="393">
        <f t="shared" si="0"/>
        <v>73588</v>
      </c>
      <c r="N17" s="385" t="s">
        <v>206</v>
      </c>
    </row>
    <row r="18" spans="1:14" ht="24.95" customHeight="1">
      <c r="A18" s="390" t="s">
        <v>465</v>
      </c>
      <c r="B18" s="394">
        <v>206</v>
      </c>
      <c r="C18" s="394">
        <v>1605</v>
      </c>
      <c r="D18" s="394">
        <v>4967</v>
      </c>
      <c r="E18" s="394">
        <v>6932</v>
      </c>
      <c r="F18" s="394">
        <v>6502</v>
      </c>
      <c r="G18" s="394">
        <v>5098</v>
      </c>
      <c r="H18" s="394">
        <v>3491</v>
      </c>
      <c r="I18" s="394">
        <v>2850</v>
      </c>
      <c r="J18" s="394">
        <v>1838</v>
      </c>
      <c r="K18" s="394">
        <v>1128</v>
      </c>
      <c r="L18" s="394">
        <v>785</v>
      </c>
      <c r="M18" s="394">
        <f t="shared" si="0"/>
        <v>35402</v>
      </c>
      <c r="N18" s="386" t="s">
        <v>483</v>
      </c>
    </row>
    <row r="19" spans="1:14" ht="36.75" customHeight="1">
      <c r="A19" s="389" t="s">
        <v>466</v>
      </c>
      <c r="B19" s="393">
        <v>738</v>
      </c>
      <c r="C19" s="393">
        <v>7469</v>
      </c>
      <c r="D19" s="393">
        <v>22669</v>
      </c>
      <c r="E19" s="393">
        <v>29853</v>
      </c>
      <c r="F19" s="393">
        <v>26401</v>
      </c>
      <c r="G19" s="393">
        <v>19239</v>
      </c>
      <c r="H19" s="393">
        <v>12448</v>
      </c>
      <c r="I19" s="393">
        <v>9237</v>
      </c>
      <c r="J19" s="393">
        <v>6179</v>
      </c>
      <c r="K19" s="393">
        <v>4057</v>
      </c>
      <c r="L19" s="393">
        <v>2931</v>
      </c>
      <c r="M19" s="393">
        <f t="shared" si="0"/>
        <v>141221</v>
      </c>
      <c r="N19" s="385" t="s">
        <v>484</v>
      </c>
    </row>
    <row r="20" spans="1:14" ht="46.5" customHeight="1">
      <c r="A20" s="390" t="s">
        <v>467</v>
      </c>
      <c r="B20" s="237">
        <v>3750</v>
      </c>
      <c r="C20" s="237">
        <v>57881</v>
      </c>
      <c r="D20" s="237">
        <v>203684</v>
      </c>
      <c r="E20" s="237">
        <v>235002</v>
      </c>
      <c r="F20" s="237">
        <v>202232</v>
      </c>
      <c r="G20" s="238">
        <v>145804</v>
      </c>
      <c r="H20" s="238">
        <v>88129</v>
      </c>
      <c r="I20" s="238">
        <v>58803</v>
      </c>
      <c r="J20" s="237">
        <v>34531</v>
      </c>
      <c r="K20" s="237">
        <v>17422</v>
      </c>
      <c r="L20" s="237">
        <v>10267</v>
      </c>
      <c r="M20" s="237">
        <f t="shared" si="0"/>
        <v>1057505</v>
      </c>
      <c r="N20" s="386" t="s">
        <v>485</v>
      </c>
    </row>
    <row r="21" spans="1:14" ht="54" customHeight="1">
      <c r="A21" s="389" t="s">
        <v>468</v>
      </c>
      <c r="B21" s="239">
        <v>383</v>
      </c>
      <c r="C21" s="239">
        <v>6943</v>
      </c>
      <c r="D21" s="239">
        <v>38558</v>
      </c>
      <c r="E21" s="239">
        <v>48285</v>
      </c>
      <c r="F21" s="239">
        <v>36990</v>
      </c>
      <c r="G21" s="240">
        <v>24965</v>
      </c>
      <c r="H21" s="240">
        <v>15806</v>
      </c>
      <c r="I21" s="240">
        <v>12073</v>
      </c>
      <c r="J21" s="239">
        <v>8978</v>
      </c>
      <c r="K21" s="239">
        <v>3468</v>
      </c>
      <c r="L21" s="239">
        <v>1739</v>
      </c>
      <c r="M21" s="239">
        <f t="shared" si="0"/>
        <v>198188</v>
      </c>
      <c r="N21" s="385" t="s">
        <v>486</v>
      </c>
    </row>
    <row r="22" spans="1:14" ht="24.95" customHeight="1">
      <c r="A22" s="390" t="s">
        <v>469</v>
      </c>
      <c r="B22" s="237">
        <v>264</v>
      </c>
      <c r="C22" s="237">
        <v>6748</v>
      </c>
      <c r="D22" s="237">
        <v>26365</v>
      </c>
      <c r="E22" s="237">
        <v>30027</v>
      </c>
      <c r="F22" s="237">
        <v>24712</v>
      </c>
      <c r="G22" s="238">
        <v>18438</v>
      </c>
      <c r="H22" s="238">
        <v>14513</v>
      </c>
      <c r="I22" s="238">
        <v>10896</v>
      </c>
      <c r="J22" s="237">
        <v>7902</v>
      </c>
      <c r="K22" s="237">
        <v>4118</v>
      </c>
      <c r="L22" s="237">
        <v>2745</v>
      </c>
      <c r="M22" s="237">
        <f t="shared" si="0"/>
        <v>146728</v>
      </c>
      <c r="N22" s="386" t="s">
        <v>487</v>
      </c>
    </row>
    <row r="23" spans="1:14" ht="39.75" customHeight="1">
      <c r="A23" s="389" t="s">
        <v>470</v>
      </c>
      <c r="B23" s="239">
        <v>1146</v>
      </c>
      <c r="C23" s="239">
        <v>14387</v>
      </c>
      <c r="D23" s="239">
        <v>65646</v>
      </c>
      <c r="E23" s="239">
        <v>84575</v>
      </c>
      <c r="F23" s="239">
        <v>62504</v>
      </c>
      <c r="G23" s="240">
        <v>41443</v>
      </c>
      <c r="H23" s="240">
        <v>27404</v>
      </c>
      <c r="I23" s="240">
        <v>19013</v>
      </c>
      <c r="J23" s="239">
        <v>12178</v>
      </c>
      <c r="K23" s="239">
        <v>7473</v>
      </c>
      <c r="L23" s="239">
        <v>5096</v>
      </c>
      <c r="M23" s="239">
        <f t="shared" si="0"/>
        <v>340865</v>
      </c>
      <c r="N23" s="385" t="s">
        <v>488</v>
      </c>
    </row>
    <row r="24" spans="1:14" ht="31.5" customHeight="1">
      <c r="A24" s="390" t="s">
        <v>471</v>
      </c>
      <c r="B24" s="237">
        <v>242</v>
      </c>
      <c r="C24" s="237">
        <v>1718</v>
      </c>
      <c r="D24" s="237">
        <v>4231</v>
      </c>
      <c r="E24" s="237">
        <v>4813</v>
      </c>
      <c r="F24" s="237">
        <v>4039</v>
      </c>
      <c r="G24" s="238">
        <v>2936</v>
      </c>
      <c r="H24" s="238">
        <v>1991</v>
      </c>
      <c r="I24" s="238">
        <v>1729</v>
      </c>
      <c r="J24" s="237">
        <v>1094</v>
      </c>
      <c r="K24" s="237">
        <v>639</v>
      </c>
      <c r="L24" s="237">
        <v>427</v>
      </c>
      <c r="M24" s="237">
        <f t="shared" si="0"/>
        <v>23859</v>
      </c>
      <c r="N24" s="386" t="s">
        <v>489</v>
      </c>
    </row>
    <row r="25" spans="1:14" ht="24.95" customHeight="1">
      <c r="A25" s="389" t="s">
        <v>472</v>
      </c>
      <c r="B25" s="239">
        <v>1338</v>
      </c>
      <c r="C25" s="239">
        <v>12513</v>
      </c>
      <c r="D25" s="239">
        <v>35086</v>
      </c>
      <c r="E25" s="239">
        <v>42048</v>
      </c>
      <c r="F25" s="239">
        <v>38319</v>
      </c>
      <c r="G25" s="240">
        <v>30759</v>
      </c>
      <c r="H25" s="240">
        <v>20374</v>
      </c>
      <c r="I25" s="240">
        <v>16502</v>
      </c>
      <c r="J25" s="239">
        <v>10445</v>
      </c>
      <c r="K25" s="239">
        <v>5258</v>
      </c>
      <c r="L25" s="239">
        <v>3103</v>
      </c>
      <c r="M25" s="239">
        <f t="shared" si="0"/>
        <v>215745</v>
      </c>
      <c r="N25" s="385" t="s">
        <v>490</v>
      </c>
    </row>
    <row r="26" spans="1:14" ht="70.5" customHeight="1">
      <c r="A26" s="390" t="s">
        <v>473</v>
      </c>
      <c r="B26" s="237">
        <v>0</v>
      </c>
      <c r="C26" s="237">
        <v>0</v>
      </c>
      <c r="D26" s="237">
        <v>2</v>
      </c>
      <c r="E26" s="237">
        <v>2</v>
      </c>
      <c r="F26" s="237">
        <v>0</v>
      </c>
      <c r="G26" s="238">
        <v>0</v>
      </c>
      <c r="H26" s="238">
        <v>0</v>
      </c>
      <c r="I26" s="238">
        <v>0</v>
      </c>
      <c r="J26" s="237">
        <v>0</v>
      </c>
      <c r="K26" s="237">
        <v>0</v>
      </c>
      <c r="L26" s="237">
        <v>0</v>
      </c>
      <c r="M26" s="237">
        <f t="shared" si="0"/>
        <v>4</v>
      </c>
      <c r="N26" s="386" t="s">
        <v>491</v>
      </c>
    </row>
    <row r="27" spans="1:14" ht="48" customHeight="1">
      <c r="A27" s="389" t="s">
        <v>474</v>
      </c>
      <c r="B27" s="239">
        <v>1</v>
      </c>
      <c r="C27" s="239">
        <v>27</v>
      </c>
      <c r="D27" s="239">
        <v>249</v>
      </c>
      <c r="E27" s="239">
        <v>292</v>
      </c>
      <c r="F27" s="239">
        <v>223</v>
      </c>
      <c r="G27" s="240">
        <v>128</v>
      </c>
      <c r="H27" s="240">
        <v>61</v>
      </c>
      <c r="I27" s="240">
        <v>25</v>
      </c>
      <c r="J27" s="239">
        <v>32</v>
      </c>
      <c r="K27" s="239">
        <v>19</v>
      </c>
      <c r="L27" s="239">
        <v>13</v>
      </c>
      <c r="M27" s="239">
        <f t="shared" si="0"/>
        <v>1070</v>
      </c>
      <c r="N27" s="385" t="s">
        <v>492</v>
      </c>
    </row>
    <row r="28" spans="1:14" ht="31.5" customHeight="1">
      <c r="A28" s="390" t="s">
        <v>495</v>
      </c>
      <c r="B28" s="237">
        <v>118</v>
      </c>
      <c r="C28" s="237">
        <v>1650</v>
      </c>
      <c r="D28" s="237">
        <v>6126</v>
      </c>
      <c r="E28" s="237">
        <v>7770</v>
      </c>
      <c r="F28" s="237">
        <v>7181</v>
      </c>
      <c r="G28" s="238">
        <v>5806</v>
      </c>
      <c r="H28" s="238">
        <v>3703</v>
      </c>
      <c r="I28" s="238">
        <v>3006</v>
      </c>
      <c r="J28" s="237">
        <v>1948</v>
      </c>
      <c r="K28" s="237">
        <v>1023</v>
      </c>
      <c r="L28" s="237">
        <v>546</v>
      </c>
      <c r="M28" s="237">
        <f t="shared" si="0"/>
        <v>38877</v>
      </c>
      <c r="N28" s="386" t="s">
        <v>212</v>
      </c>
    </row>
    <row r="29" spans="1:14" ht="23.25" customHeight="1">
      <c r="A29" s="391" t="s">
        <v>2</v>
      </c>
      <c r="B29" s="392">
        <f>SUM(B7:B28)</f>
        <v>48382</v>
      </c>
      <c r="C29" s="392">
        <f t="shared" ref="C29:M29" si="1">SUM(C7:C28)</f>
        <v>452481</v>
      </c>
      <c r="D29" s="392">
        <f t="shared" si="1"/>
        <v>1364445</v>
      </c>
      <c r="E29" s="392">
        <f t="shared" si="1"/>
        <v>1742402</v>
      </c>
      <c r="F29" s="392">
        <f t="shared" si="1"/>
        <v>1532226</v>
      </c>
      <c r="G29" s="392">
        <f t="shared" si="1"/>
        <v>1169744</v>
      </c>
      <c r="H29" s="392">
        <f t="shared" si="1"/>
        <v>801601</v>
      </c>
      <c r="I29" s="392">
        <f t="shared" si="1"/>
        <v>618964</v>
      </c>
      <c r="J29" s="392">
        <f t="shared" si="1"/>
        <v>393649</v>
      </c>
      <c r="K29" s="392">
        <f t="shared" si="1"/>
        <v>211171</v>
      </c>
      <c r="L29" s="392">
        <f t="shared" si="1"/>
        <v>132500</v>
      </c>
      <c r="M29" s="392">
        <f t="shared" si="1"/>
        <v>8467565</v>
      </c>
      <c r="N29" s="387" t="s">
        <v>5</v>
      </c>
    </row>
    <row r="30" spans="1:14" ht="15">
      <c r="A30" s="71" t="s">
        <v>136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N30" s="48" t="s">
        <v>32</v>
      </c>
    </row>
    <row r="31" spans="1:14" ht="19.5">
      <c r="A31" s="184" t="s">
        <v>435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N31" s="153" t="s">
        <v>436</v>
      </c>
    </row>
  </sheetData>
  <mergeCells count="5">
    <mergeCell ref="A3:N3"/>
    <mergeCell ref="A4:N4"/>
    <mergeCell ref="A5:B5"/>
    <mergeCell ref="M1:N1"/>
    <mergeCell ref="M2:N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showGridLines="0" rightToLeft="1" view="pageBreakPreview" zoomScale="90" zoomScaleNormal="100" zoomScaleSheetLayoutView="90" workbookViewId="0">
      <selection activeCell="E12" sqref="E12"/>
    </sheetView>
  </sheetViews>
  <sheetFormatPr defaultRowHeight="14.25"/>
  <cols>
    <col min="1" max="1" width="16" customWidth="1"/>
    <col min="2" max="2" width="10.125" style="206" customWidth="1"/>
    <col min="9" max="9" width="10.5" customWidth="1"/>
  </cols>
  <sheetData>
    <row r="1" spans="1:11" ht="21" customHeight="1">
      <c r="A1" s="206"/>
      <c r="C1" s="206"/>
      <c r="D1" s="206"/>
      <c r="E1" s="206"/>
      <c r="F1" s="206"/>
      <c r="G1" s="206"/>
      <c r="H1" s="206"/>
      <c r="I1" s="1"/>
      <c r="J1" s="295" t="s">
        <v>591</v>
      </c>
      <c r="K1" s="206"/>
    </row>
    <row r="2" spans="1:11" ht="34.5" customHeight="1">
      <c r="A2" s="46"/>
      <c r="B2" s="46"/>
      <c r="C2" s="206"/>
      <c r="D2" s="206"/>
      <c r="E2" s="206"/>
      <c r="F2" s="206"/>
      <c r="G2" s="206"/>
      <c r="H2" s="206"/>
      <c r="J2" s="206"/>
      <c r="K2" s="1" t="s">
        <v>592</v>
      </c>
    </row>
    <row r="3" spans="1:11" s="206" customFormat="1" ht="17.25">
      <c r="A3" s="46"/>
      <c r="B3" s="46"/>
      <c r="I3" s="1"/>
    </row>
    <row r="4" spans="1:11" ht="15">
      <c r="A4" s="775" t="s">
        <v>672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</row>
    <row r="5" spans="1:11" ht="15">
      <c r="A5" s="776" t="s">
        <v>671</v>
      </c>
      <c r="B5" s="776"/>
      <c r="C5" s="776"/>
      <c r="D5" s="776"/>
      <c r="E5" s="776"/>
      <c r="F5" s="776"/>
      <c r="G5" s="776"/>
      <c r="H5" s="776"/>
      <c r="I5" s="776"/>
      <c r="J5" s="776"/>
      <c r="K5" s="776"/>
    </row>
    <row r="6" spans="1:11" ht="18">
      <c r="A6" s="59" t="s">
        <v>366</v>
      </c>
      <c r="C6" s="207"/>
      <c r="D6" s="207"/>
      <c r="E6" s="207"/>
      <c r="F6" s="207"/>
      <c r="G6" s="207"/>
      <c r="H6" s="207"/>
      <c r="I6" s="207"/>
      <c r="J6" s="207"/>
      <c r="K6" s="207"/>
    </row>
    <row r="7" spans="1:11" ht="14.25" customHeight="1">
      <c r="A7" s="811" t="s">
        <v>623</v>
      </c>
      <c r="B7" s="812"/>
      <c r="C7" s="811" t="s">
        <v>11</v>
      </c>
      <c r="D7" s="789"/>
      <c r="E7" s="812"/>
      <c r="F7" s="811" t="s">
        <v>12</v>
      </c>
      <c r="G7" s="789"/>
      <c r="H7" s="789"/>
      <c r="I7" s="754" t="s">
        <v>13</v>
      </c>
      <c r="J7" s="789"/>
      <c r="K7" s="789"/>
    </row>
    <row r="8" spans="1:11" ht="21.75" thickBot="1">
      <c r="A8" s="811"/>
      <c r="B8" s="812"/>
      <c r="C8" s="759" t="s">
        <v>14</v>
      </c>
      <c r="D8" s="760"/>
      <c r="E8" s="808"/>
      <c r="F8" s="759" t="s">
        <v>15</v>
      </c>
      <c r="G8" s="760"/>
      <c r="H8" s="760"/>
      <c r="I8" s="791" t="s">
        <v>5</v>
      </c>
      <c r="J8" s="792"/>
      <c r="K8" s="792"/>
    </row>
    <row r="9" spans="1:11" ht="21">
      <c r="A9" s="811" t="s">
        <v>29</v>
      </c>
      <c r="B9" s="812"/>
      <c r="C9" s="8" t="s">
        <v>0</v>
      </c>
      <c r="D9" s="340" t="s">
        <v>1</v>
      </c>
      <c r="E9" s="340" t="s">
        <v>36</v>
      </c>
      <c r="F9" s="8" t="s">
        <v>0</v>
      </c>
      <c r="G9" s="8" t="s">
        <v>1</v>
      </c>
      <c r="H9" s="8" t="s">
        <v>36</v>
      </c>
      <c r="I9" s="308" t="s">
        <v>0</v>
      </c>
      <c r="J9" s="308" t="s">
        <v>1</v>
      </c>
      <c r="K9" s="8" t="s">
        <v>36</v>
      </c>
    </row>
    <row r="10" spans="1:11" ht="21">
      <c r="A10" s="811"/>
      <c r="B10" s="812"/>
      <c r="C10" s="8" t="s">
        <v>20</v>
      </c>
      <c r="D10" s="8" t="s">
        <v>21</v>
      </c>
      <c r="E10" s="359" t="s">
        <v>5</v>
      </c>
      <c r="F10" s="8" t="s">
        <v>20</v>
      </c>
      <c r="G10" s="8" t="s">
        <v>21</v>
      </c>
      <c r="H10" s="359" t="s">
        <v>5</v>
      </c>
      <c r="I10" s="308" t="s">
        <v>20</v>
      </c>
      <c r="J10" s="308" t="s">
        <v>21</v>
      </c>
      <c r="K10" s="8" t="s">
        <v>5</v>
      </c>
    </row>
    <row r="11" spans="1:11" ht="30" customHeight="1">
      <c r="A11" s="396" t="s">
        <v>589</v>
      </c>
      <c r="B11" s="396" t="s">
        <v>590</v>
      </c>
      <c r="C11" s="351">
        <v>25214</v>
      </c>
      <c r="D11" s="351">
        <v>30842</v>
      </c>
      <c r="E11" s="351">
        <f>SUM(C11,D11)</f>
        <v>56056</v>
      </c>
      <c r="F11" s="351">
        <v>112598</v>
      </c>
      <c r="G11" s="351">
        <v>13591</v>
      </c>
      <c r="H11" s="351">
        <f>SUM(F11,G11)</f>
        <v>126189</v>
      </c>
      <c r="I11" s="351">
        <f>SUM(F11,C11)</f>
        <v>137812</v>
      </c>
      <c r="J11" s="351">
        <f>SUM(G11,D11)</f>
        <v>44433</v>
      </c>
      <c r="K11" s="351">
        <f>SUM(I11,J11)</f>
        <v>182245</v>
      </c>
    </row>
    <row r="12" spans="1:11" ht="39" customHeight="1">
      <c r="A12" s="397" t="s">
        <v>587</v>
      </c>
      <c r="B12" s="398" t="s">
        <v>586</v>
      </c>
      <c r="C12" s="354">
        <v>22680</v>
      </c>
      <c r="D12" s="354">
        <v>23333</v>
      </c>
      <c r="E12" s="354">
        <f>SUM(C12,D12)</f>
        <v>46013</v>
      </c>
      <c r="F12" s="354">
        <v>148017</v>
      </c>
      <c r="G12" s="354">
        <v>13863</v>
      </c>
      <c r="H12" s="354">
        <f>SUM(F12,G12)</f>
        <v>161880</v>
      </c>
      <c r="I12" s="354">
        <f>SUM(C12,F12)</f>
        <v>170697</v>
      </c>
      <c r="J12" s="354">
        <f>SUM(D12,G12)</f>
        <v>37196</v>
      </c>
      <c r="K12" s="399">
        <f>SUM(I12,J12)</f>
        <v>207893</v>
      </c>
    </row>
    <row r="13" spans="1:11" ht="18.75">
      <c r="A13" s="195" t="s">
        <v>450</v>
      </c>
      <c r="B13" s="195"/>
      <c r="C13" s="207"/>
      <c r="D13" s="207"/>
      <c r="E13" s="207"/>
      <c r="F13" s="207"/>
      <c r="G13" s="207"/>
      <c r="H13" s="207"/>
      <c r="I13" s="207" t="s">
        <v>363</v>
      </c>
      <c r="J13" s="207"/>
      <c r="K13" s="207" t="s">
        <v>126</v>
      </c>
    </row>
    <row r="14" spans="1:11" ht="19.5">
      <c r="A14" s="184" t="s">
        <v>435</v>
      </c>
      <c r="B14" s="184"/>
      <c r="C14" s="206"/>
      <c r="D14" s="208"/>
      <c r="E14" s="208"/>
      <c r="F14" s="206"/>
      <c r="G14" s="206"/>
      <c r="H14" s="206"/>
      <c r="I14" s="206"/>
      <c r="J14" s="245"/>
      <c r="K14" s="291" t="s">
        <v>436</v>
      </c>
    </row>
  </sheetData>
  <mergeCells count="10">
    <mergeCell ref="A4:K4"/>
    <mergeCell ref="A5:K5"/>
    <mergeCell ref="A7:B8"/>
    <mergeCell ref="A9:B10"/>
    <mergeCell ref="C7:E7"/>
    <mergeCell ref="F7:H7"/>
    <mergeCell ref="I7:K7"/>
    <mergeCell ref="C8:E8"/>
    <mergeCell ref="F8:H8"/>
    <mergeCell ref="I8:K8"/>
  </mergeCells>
  <pageMargins left="0.7" right="0.7" top="0.75" bottom="0.75" header="0.3" footer="0.3"/>
  <pageSetup paperSize="9" scale="57" orientation="portrait" horizontalDpi="300" verticalDpi="300" r:id="rId1"/>
  <colBreaks count="1" manualBreakCount="1">
    <brk id="11" max="2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K25"/>
  <sheetViews>
    <sheetView showGridLines="0" rightToLeft="1" view="pageBreakPreview" topLeftCell="B1" zoomScale="80" zoomScaleNormal="100" zoomScaleSheetLayoutView="80" workbookViewId="0">
      <selection activeCell="K12" sqref="K12"/>
    </sheetView>
  </sheetViews>
  <sheetFormatPr defaultRowHeight="14.25"/>
  <cols>
    <col min="2" max="2" width="17" customWidth="1"/>
    <col min="9" max="9" width="7.75" customWidth="1"/>
    <col min="11" max="11" width="14.75" customWidth="1"/>
  </cols>
  <sheetData>
    <row r="2" spans="2:11">
      <c r="I2" s="748" t="s">
        <v>591</v>
      </c>
      <c r="J2" s="748"/>
      <c r="K2" s="748"/>
    </row>
    <row r="3" spans="2:11">
      <c r="I3" s="768" t="s">
        <v>592</v>
      </c>
      <c r="J3" s="768"/>
      <c r="K3" s="768"/>
    </row>
    <row r="4" spans="2:11" ht="17.25">
      <c r="B4" s="410"/>
      <c r="C4" s="206"/>
      <c r="D4" s="206"/>
      <c r="E4" s="206"/>
      <c r="F4" s="206"/>
      <c r="G4" s="206"/>
      <c r="H4" s="206"/>
      <c r="I4" s="1"/>
      <c r="J4" s="206"/>
      <c r="K4" s="206"/>
    </row>
    <row r="5" spans="2:11">
      <c r="B5" s="824" t="s">
        <v>669</v>
      </c>
      <c r="C5" s="824"/>
      <c r="D5" s="824"/>
      <c r="E5" s="824"/>
      <c r="F5" s="824"/>
      <c r="G5" s="824"/>
      <c r="H5" s="824"/>
      <c r="I5" s="824"/>
      <c r="J5" s="824"/>
      <c r="K5" s="824"/>
    </row>
    <row r="6" spans="2:11">
      <c r="B6" s="845" t="s">
        <v>670</v>
      </c>
      <c r="C6" s="845"/>
      <c r="D6" s="845"/>
      <c r="E6" s="845"/>
      <c r="F6" s="845"/>
      <c r="G6" s="845"/>
      <c r="H6" s="845"/>
      <c r="I6" s="845"/>
      <c r="J6" s="845"/>
      <c r="K6" s="845"/>
    </row>
    <row r="7" spans="2:11" ht="15.75">
      <c r="B7" s="698" t="s">
        <v>367</v>
      </c>
      <c r="C7" s="207"/>
      <c r="D7" s="207"/>
      <c r="E7" s="207"/>
      <c r="F7" s="207"/>
      <c r="G7" s="207"/>
      <c r="H7" s="207"/>
      <c r="I7" s="207"/>
      <c r="J7" s="207"/>
      <c r="K7" s="207"/>
    </row>
    <row r="8" spans="2:11" ht="21">
      <c r="B8" s="844" t="s">
        <v>667</v>
      </c>
      <c r="C8" s="846" t="s">
        <v>11</v>
      </c>
      <c r="D8" s="847"/>
      <c r="E8" s="848"/>
      <c r="F8" s="846" t="s">
        <v>12</v>
      </c>
      <c r="G8" s="847"/>
      <c r="H8" s="847"/>
      <c r="I8" s="849" t="s">
        <v>13</v>
      </c>
      <c r="J8" s="847"/>
      <c r="K8" s="847"/>
    </row>
    <row r="9" spans="2:11" ht="21.75" thickBot="1">
      <c r="B9" s="844"/>
      <c r="C9" s="850" t="s">
        <v>14</v>
      </c>
      <c r="D9" s="851"/>
      <c r="E9" s="852"/>
      <c r="F9" s="850" t="s">
        <v>15</v>
      </c>
      <c r="G9" s="851"/>
      <c r="H9" s="851"/>
      <c r="I9" s="853" t="s">
        <v>5</v>
      </c>
      <c r="J9" s="854"/>
      <c r="K9" s="854"/>
    </row>
    <row r="10" spans="2:11" ht="21">
      <c r="B10" s="844" t="s">
        <v>35</v>
      </c>
      <c r="C10" s="405" t="s">
        <v>0</v>
      </c>
      <c r="D10" s="406" t="s">
        <v>1</v>
      </c>
      <c r="E10" s="406" t="s">
        <v>36</v>
      </c>
      <c r="F10" s="405" t="s">
        <v>0</v>
      </c>
      <c r="G10" s="405" t="s">
        <v>1</v>
      </c>
      <c r="H10" s="405" t="s">
        <v>36</v>
      </c>
      <c r="I10" s="407" t="s">
        <v>0</v>
      </c>
      <c r="J10" s="407" t="s">
        <v>1</v>
      </c>
      <c r="K10" s="405" t="s">
        <v>36</v>
      </c>
    </row>
    <row r="11" spans="2:11" ht="21">
      <c r="B11" s="844"/>
      <c r="C11" s="405" t="s">
        <v>20</v>
      </c>
      <c r="D11" s="405" t="s">
        <v>21</v>
      </c>
      <c r="E11" s="408" t="s">
        <v>5</v>
      </c>
      <c r="F11" s="405" t="s">
        <v>20</v>
      </c>
      <c r="G11" s="405" t="s">
        <v>21</v>
      </c>
      <c r="H11" s="408" t="s">
        <v>5</v>
      </c>
      <c r="I11" s="407" t="s">
        <v>20</v>
      </c>
      <c r="J11" s="407" t="s">
        <v>21</v>
      </c>
      <c r="K11" s="405" t="s">
        <v>5</v>
      </c>
    </row>
    <row r="12" spans="2:11" ht="21">
      <c r="B12" s="400" t="s">
        <v>37</v>
      </c>
      <c r="C12" s="401">
        <v>11359</v>
      </c>
      <c r="D12" s="401">
        <v>3567</v>
      </c>
      <c r="E12" s="401">
        <f>SUM(C12,D12)</f>
        <v>14926</v>
      </c>
      <c r="F12" s="401">
        <v>171</v>
      </c>
      <c r="G12" s="401">
        <v>46</v>
      </c>
      <c r="H12" s="401">
        <f>SUM(F12,G12)</f>
        <v>217</v>
      </c>
      <c r="I12" s="401">
        <f>SUM(F12,C12)</f>
        <v>11530</v>
      </c>
      <c r="J12" s="401">
        <f>SUM(G12,D12)</f>
        <v>3613</v>
      </c>
      <c r="K12" s="401">
        <f>SUM(I12,J12)</f>
        <v>15143</v>
      </c>
    </row>
    <row r="13" spans="2:11" ht="21">
      <c r="B13" s="402" t="s">
        <v>38</v>
      </c>
      <c r="C13" s="403">
        <v>8685</v>
      </c>
      <c r="D13" s="403">
        <v>9352</v>
      </c>
      <c r="E13" s="403">
        <f t="shared" ref="E13:E22" si="0">SUM(C13,D13)</f>
        <v>18037</v>
      </c>
      <c r="F13" s="403">
        <v>23960</v>
      </c>
      <c r="G13" s="403">
        <v>1623</v>
      </c>
      <c r="H13" s="403">
        <f t="shared" ref="H13:H22" si="1">SUM(F13,G13)</f>
        <v>25583</v>
      </c>
      <c r="I13" s="403">
        <f t="shared" ref="I13:I22" si="2">SUM(F13,C13)</f>
        <v>32645</v>
      </c>
      <c r="J13" s="403">
        <f t="shared" ref="J13:J22" si="3">SUM(G13,D13)</f>
        <v>10975</v>
      </c>
      <c r="K13" s="403">
        <f t="shared" ref="K13:K22" si="4">SUM(I13,J13)</f>
        <v>43620</v>
      </c>
    </row>
    <row r="14" spans="2:11" ht="21">
      <c r="B14" s="400" t="s">
        <v>39</v>
      </c>
      <c r="C14" s="401">
        <v>2449</v>
      </c>
      <c r="D14" s="401">
        <v>8264</v>
      </c>
      <c r="E14" s="401">
        <f t="shared" si="0"/>
        <v>10713</v>
      </c>
      <c r="F14" s="401">
        <v>27888</v>
      </c>
      <c r="G14" s="401">
        <v>3119</v>
      </c>
      <c r="H14" s="401">
        <f t="shared" si="1"/>
        <v>31007</v>
      </c>
      <c r="I14" s="401">
        <f t="shared" si="2"/>
        <v>30337</v>
      </c>
      <c r="J14" s="401">
        <f t="shared" si="3"/>
        <v>11383</v>
      </c>
      <c r="K14" s="401">
        <f t="shared" si="4"/>
        <v>41720</v>
      </c>
    </row>
    <row r="15" spans="2:11" ht="21">
      <c r="B15" s="402" t="s">
        <v>40</v>
      </c>
      <c r="C15" s="403">
        <v>565</v>
      </c>
      <c r="D15" s="403">
        <v>3913</v>
      </c>
      <c r="E15" s="403">
        <f t="shared" si="0"/>
        <v>4478</v>
      </c>
      <c r="F15" s="403">
        <v>24625</v>
      </c>
      <c r="G15" s="403">
        <v>3273</v>
      </c>
      <c r="H15" s="403">
        <f t="shared" si="1"/>
        <v>27898</v>
      </c>
      <c r="I15" s="403">
        <f t="shared" si="2"/>
        <v>25190</v>
      </c>
      <c r="J15" s="403">
        <f t="shared" si="3"/>
        <v>7186</v>
      </c>
      <c r="K15" s="403">
        <f t="shared" si="4"/>
        <v>32376</v>
      </c>
    </row>
    <row r="16" spans="2:11" ht="21">
      <c r="B16" s="400" t="s">
        <v>41</v>
      </c>
      <c r="C16" s="401">
        <v>297</v>
      </c>
      <c r="D16" s="401">
        <v>2426</v>
      </c>
      <c r="E16" s="401">
        <f t="shared" si="0"/>
        <v>2723</v>
      </c>
      <c r="F16" s="401">
        <v>17339</v>
      </c>
      <c r="G16" s="401">
        <v>3001</v>
      </c>
      <c r="H16" s="401">
        <f t="shared" si="1"/>
        <v>20340</v>
      </c>
      <c r="I16" s="401">
        <f t="shared" si="2"/>
        <v>17636</v>
      </c>
      <c r="J16" s="401">
        <f t="shared" si="3"/>
        <v>5427</v>
      </c>
      <c r="K16" s="401">
        <f t="shared" si="4"/>
        <v>23063</v>
      </c>
    </row>
    <row r="17" spans="2:11" ht="21">
      <c r="B17" s="402" t="s">
        <v>42</v>
      </c>
      <c r="C17" s="403">
        <v>238</v>
      </c>
      <c r="D17" s="403">
        <v>1413</v>
      </c>
      <c r="E17" s="403">
        <f t="shared" si="0"/>
        <v>1651</v>
      </c>
      <c r="F17" s="403">
        <v>10052</v>
      </c>
      <c r="G17" s="403">
        <v>1768</v>
      </c>
      <c r="H17" s="403">
        <f t="shared" si="1"/>
        <v>11820</v>
      </c>
      <c r="I17" s="403">
        <f t="shared" si="2"/>
        <v>10290</v>
      </c>
      <c r="J17" s="403">
        <f t="shared" si="3"/>
        <v>3181</v>
      </c>
      <c r="K17" s="403">
        <f t="shared" si="4"/>
        <v>13471</v>
      </c>
    </row>
    <row r="18" spans="2:11" ht="21">
      <c r="B18" s="400" t="s">
        <v>43</v>
      </c>
      <c r="C18" s="401">
        <v>335</v>
      </c>
      <c r="D18" s="404">
        <v>812</v>
      </c>
      <c r="E18" s="401">
        <f t="shared" si="0"/>
        <v>1147</v>
      </c>
      <c r="F18" s="404">
        <v>5250</v>
      </c>
      <c r="G18" s="401">
        <v>552</v>
      </c>
      <c r="H18" s="404">
        <f t="shared" si="1"/>
        <v>5802</v>
      </c>
      <c r="I18" s="401">
        <f t="shared" si="2"/>
        <v>5585</v>
      </c>
      <c r="J18" s="404">
        <f t="shared" si="3"/>
        <v>1364</v>
      </c>
      <c r="K18" s="401">
        <f t="shared" si="4"/>
        <v>6949</v>
      </c>
    </row>
    <row r="19" spans="2:11" ht="21">
      <c r="B19" s="402" t="s">
        <v>44</v>
      </c>
      <c r="C19" s="403">
        <v>825</v>
      </c>
      <c r="D19" s="403">
        <v>634</v>
      </c>
      <c r="E19" s="403">
        <f t="shared" si="0"/>
        <v>1459</v>
      </c>
      <c r="F19" s="403">
        <v>2027</v>
      </c>
      <c r="G19" s="403">
        <v>122</v>
      </c>
      <c r="H19" s="403">
        <f t="shared" si="1"/>
        <v>2149</v>
      </c>
      <c r="I19" s="403">
        <f t="shared" si="2"/>
        <v>2852</v>
      </c>
      <c r="J19" s="403">
        <f t="shared" si="3"/>
        <v>756</v>
      </c>
      <c r="K19" s="403">
        <f t="shared" si="4"/>
        <v>3608</v>
      </c>
    </row>
    <row r="20" spans="2:11" ht="21">
      <c r="B20" s="400" t="s">
        <v>45</v>
      </c>
      <c r="C20" s="401">
        <v>340</v>
      </c>
      <c r="D20" s="401">
        <v>357</v>
      </c>
      <c r="E20" s="401">
        <f t="shared" si="0"/>
        <v>697</v>
      </c>
      <c r="F20" s="401">
        <v>938</v>
      </c>
      <c r="G20" s="401">
        <v>52</v>
      </c>
      <c r="H20" s="401">
        <f t="shared" si="1"/>
        <v>990</v>
      </c>
      <c r="I20" s="401">
        <f t="shared" si="2"/>
        <v>1278</v>
      </c>
      <c r="J20" s="401">
        <f t="shared" si="3"/>
        <v>409</v>
      </c>
      <c r="K20" s="401">
        <f t="shared" si="4"/>
        <v>1687</v>
      </c>
    </row>
    <row r="21" spans="2:11" ht="21">
      <c r="B21" s="402" t="s">
        <v>46</v>
      </c>
      <c r="C21" s="403">
        <v>67</v>
      </c>
      <c r="D21" s="403">
        <v>57</v>
      </c>
      <c r="E21" s="403">
        <f t="shared" si="0"/>
        <v>124</v>
      </c>
      <c r="F21" s="403">
        <v>239</v>
      </c>
      <c r="G21" s="403">
        <v>22</v>
      </c>
      <c r="H21" s="403">
        <f t="shared" si="1"/>
        <v>261</v>
      </c>
      <c r="I21" s="403">
        <f t="shared" si="2"/>
        <v>306</v>
      </c>
      <c r="J21" s="403">
        <f t="shared" si="3"/>
        <v>79</v>
      </c>
      <c r="K21" s="403">
        <f t="shared" si="4"/>
        <v>385</v>
      </c>
    </row>
    <row r="22" spans="2:11" ht="21">
      <c r="B22" s="400" t="s">
        <v>47</v>
      </c>
      <c r="C22" s="401">
        <v>54</v>
      </c>
      <c r="D22" s="401">
        <v>47</v>
      </c>
      <c r="E22" s="401">
        <f t="shared" si="0"/>
        <v>101</v>
      </c>
      <c r="F22" s="401">
        <v>109</v>
      </c>
      <c r="G22" s="401">
        <v>13</v>
      </c>
      <c r="H22" s="401">
        <f t="shared" si="1"/>
        <v>122</v>
      </c>
      <c r="I22" s="401">
        <f t="shared" si="2"/>
        <v>163</v>
      </c>
      <c r="J22" s="401">
        <f t="shared" si="3"/>
        <v>60</v>
      </c>
      <c r="K22" s="401">
        <f t="shared" si="4"/>
        <v>223</v>
      </c>
    </row>
    <row r="23" spans="2:11" ht="42">
      <c r="B23" s="405" t="s">
        <v>668</v>
      </c>
      <c r="C23" s="409">
        <f>SUM(C12:C22)</f>
        <v>25214</v>
      </c>
      <c r="D23" s="409">
        <f t="shared" ref="D23:K23" si="5">SUM(D12:D22)</f>
        <v>30842</v>
      </c>
      <c r="E23" s="409">
        <f t="shared" si="5"/>
        <v>56056</v>
      </c>
      <c r="F23" s="409">
        <f t="shared" si="5"/>
        <v>112598</v>
      </c>
      <c r="G23" s="409">
        <f t="shared" si="5"/>
        <v>13591</v>
      </c>
      <c r="H23" s="409">
        <f t="shared" si="5"/>
        <v>126189</v>
      </c>
      <c r="I23" s="409">
        <f t="shared" si="5"/>
        <v>137812</v>
      </c>
      <c r="J23" s="409">
        <f t="shared" si="5"/>
        <v>44433</v>
      </c>
      <c r="K23" s="409">
        <f t="shared" si="5"/>
        <v>182245</v>
      </c>
    </row>
    <row r="24" spans="2:11" ht="18.75">
      <c r="B24" s="705" t="s">
        <v>450</v>
      </c>
      <c r="C24" s="207"/>
      <c r="D24" s="207"/>
      <c r="E24" s="207"/>
      <c r="F24" s="207"/>
      <c r="G24" s="207"/>
      <c r="H24" s="207"/>
      <c r="I24" s="207" t="s">
        <v>363</v>
      </c>
      <c r="J24" s="207"/>
      <c r="K24" s="207" t="s">
        <v>126</v>
      </c>
    </row>
    <row r="25" spans="2:11" ht="19.5">
      <c r="B25" s="184" t="s">
        <v>435</v>
      </c>
      <c r="C25" s="206"/>
      <c r="D25" s="208"/>
      <c r="E25" s="208"/>
      <c r="F25" s="206"/>
      <c r="G25" s="206"/>
      <c r="H25" s="206"/>
      <c r="I25" s="206"/>
      <c r="J25" s="245"/>
      <c r="K25" s="301" t="s">
        <v>436</v>
      </c>
    </row>
  </sheetData>
  <mergeCells count="12">
    <mergeCell ref="I2:K2"/>
    <mergeCell ref="I3:K3"/>
    <mergeCell ref="B8:B9"/>
    <mergeCell ref="B10:B11"/>
    <mergeCell ref="B5:K5"/>
    <mergeCell ref="B6:K6"/>
    <mergeCell ref="C8:E8"/>
    <mergeCell ref="F8:H8"/>
    <mergeCell ref="I8:K8"/>
    <mergeCell ref="C9:E9"/>
    <mergeCell ref="F9:H9"/>
    <mergeCell ref="I9:K9"/>
  </mergeCells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rightToLeft="1" view="pageBreakPreview" zoomScale="80" zoomScaleNormal="100" zoomScaleSheetLayoutView="80" workbookViewId="0">
      <selection activeCell="A12" sqref="A12"/>
    </sheetView>
  </sheetViews>
  <sheetFormatPr defaultRowHeight="14.25"/>
  <cols>
    <col min="1" max="1" width="21.875" customWidth="1"/>
    <col min="10" max="10" width="9" customWidth="1"/>
    <col min="11" max="11" width="28.875" bestFit="1" customWidth="1"/>
  </cols>
  <sheetData>
    <row r="1" spans="1:11" ht="32.25" customHeight="1">
      <c r="J1" s="748" t="s">
        <v>591</v>
      </c>
      <c r="K1" s="748"/>
    </row>
    <row r="2" spans="1:11" ht="32.25" customHeight="1">
      <c r="A2" s="206"/>
      <c r="B2" s="206"/>
      <c r="C2" s="206"/>
      <c r="D2" s="206"/>
      <c r="E2" s="206"/>
      <c r="F2" s="206"/>
      <c r="G2" s="206"/>
      <c r="H2" s="1"/>
      <c r="I2" s="206"/>
      <c r="J2" s="768" t="s">
        <v>592</v>
      </c>
      <c r="K2" s="768"/>
    </row>
    <row r="3" spans="1:11" ht="17.25">
      <c r="A3" s="46"/>
      <c r="B3" s="206"/>
      <c r="C3" s="206"/>
      <c r="D3" s="206"/>
      <c r="E3" s="206"/>
      <c r="F3" s="206"/>
      <c r="G3" s="206"/>
      <c r="H3" s="1"/>
      <c r="I3" s="206"/>
      <c r="J3" s="206"/>
    </row>
    <row r="4" spans="1:11" ht="15">
      <c r="A4" s="775" t="s">
        <v>624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</row>
    <row r="5" spans="1:11" ht="15">
      <c r="A5" s="776" t="s">
        <v>625</v>
      </c>
      <c r="B5" s="776"/>
      <c r="C5" s="776"/>
      <c r="D5" s="776"/>
      <c r="E5" s="776"/>
      <c r="F5" s="776"/>
      <c r="G5" s="776"/>
      <c r="H5" s="776"/>
      <c r="I5" s="776"/>
      <c r="J5" s="776"/>
      <c r="K5" s="776"/>
    </row>
    <row r="6" spans="1:11" ht="18">
      <c r="A6" s="314" t="s">
        <v>369</v>
      </c>
      <c r="B6" s="207"/>
      <c r="C6" s="207"/>
      <c r="D6" s="207"/>
      <c r="E6" s="207"/>
      <c r="F6" s="207"/>
      <c r="G6" s="207"/>
      <c r="H6" s="207"/>
      <c r="I6" s="207"/>
      <c r="J6" s="207"/>
      <c r="K6" s="61"/>
    </row>
    <row r="7" spans="1:11" ht="18">
      <c r="A7" s="829" t="s">
        <v>115</v>
      </c>
      <c r="B7" s="855" t="s">
        <v>11</v>
      </c>
      <c r="C7" s="856"/>
      <c r="D7" s="857"/>
      <c r="E7" s="855" t="s">
        <v>12</v>
      </c>
      <c r="F7" s="856"/>
      <c r="G7" s="856"/>
      <c r="H7" s="825" t="s">
        <v>13</v>
      </c>
      <c r="I7" s="856"/>
      <c r="J7" s="856"/>
      <c r="K7" s="811" t="s">
        <v>193</v>
      </c>
    </row>
    <row r="8" spans="1:11" ht="18.75" thickBot="1">
      <c r="A8" s="829"/>
      <c r="B8" s="858" t="s">
        <v>14</v>
      </c>
      <c r="C8" s="859"/>
      <c r="D8" s="860"/>
      <c r="E8" s="858" t="s">
        <v>15</v>
      </c>
      <c r="F8" s="859"/>
      <c r="G8" s="859"/>
      <c r="H8" s="861" t="s">
        <v>5</v>
      </c>
      <c r="I8" s="862"/>
      <c r="J8" s="862"/>
      <c r="K8" s="811"/>
    </row>
    <row r="9" spans="1:11" ht="18">
      <c r="A9" s="829"/>
      <c r="B9" s="293" t="s">
        <v>0</v>
      </c>
      <c r="C9" s="49" t="s">
        <v>1</v>
      </c>
      <c r="D9" s="49" t="s">
        <v>36</v>
      </c>
      <c r="E9" s="293" t="s">
        <v>0</v>
      </c>
      <c r="F9" s="293" t="s">
        <v>1</v>
      </c>
      <c r="G9" s="293" t="s">
        <v>36</v>
      </c>
      <c r="H9" s="292" t="s">
        <v>0</v>
      </c>
      <c r="I9" s="292" t="s">
        <v>1</v>
      </c>
      <c r="J9" s="293" t="s">
        <v>36</v>
      </c>
      <c r="K9" s="811"/>
    </row>
    <row r="10" spans="1:11" ht="18">
      <c r="A10" s="829"/>
      <c r="B10" s="293" t="s">
        <v>20</v>
      </c>
      <c r="C10" s="293" t="s">
        <v>21</v>
      </c>
      <c r="D10" s="70" t="s">
        <v>5</v>
      </c>
      <c r="E10" s="293" t="s">
        <v>20</v>
      </c>
      <c r="F10" s="293" t="s">
        <v>21</v>
      </c>
      <c r="G10" s="70" t="s">
        <v>5</v>
      </c>
      <c r="H10" s="292" t="s">
        <v>20</v>
      </c>
      <c r="I10" s="292" t="s">
        <v>21</v>
      </c>
      <c r="J10" s="293" t="s">
        <v>5</v>
      </c>
      <c r="K10" s="811"/>
    </row>
    <row r="11" spans="1:11" ht="34.5" customHeight="1">
      <c r="A11" s="360" t="s">
        <v>116</v>
      </c>
      <c r="B11" s="351">
        <v>1088</v>
      </c>
      <c r="C11" s="351">
        <v>1040</v>
      </c>
      <c r="D11" s="351">
        <f>SUM(B11,C11)</f>
        <v>2128</v>
      </c>
      <c r="E11" s="351">
        <v>342</v>
      </c>
      <c r="F11" s="351">
        <v>23</v>
      </c>
      <c r="G11" s="351">
        <f>SUM(E11,F11)</f>
        <v>365</v>
      </c>
      <c r="H11" s="351">
        <f>SUM(E11,B11)</f>
        <v>1430</v>
      </c>
      <c r="I11" s="351">
        <f>SUM(F11,C11)</f>
        <v>1063</v>
      </c>
      <c r="J11" s="351">
        <f>SUM(H11,I11)</f>
        <v>2493</v>
      </c>
      <c r="K11" s="362" t="s">
        <v>184</v>
      </c>
    </row>
    <row r="12" spans="1:11" ht="58.5" customHeight="1">
      <c r="A12" s="361" t="s">
        <v>117</v>
      </c>
      <c r="B12" s="354">
        <v>1550</v>
      </c>
      <c r="C12" s="354">
        <v>2848</v>
      </c>
      <c r="D12" s="354">
        <f t="shared" ref="D12:D20" si="0">SUM(B12,C12)</f>
        <v>4398</v>
      </c>
      <c r="E12" s="354">
        <v>2286</v>
      </c>
      <c r="F12" s="354">
        <v>453</v>
      </c>
      <c r="G12" s="354">
        <f t="shared" ref="G12:G20" si="1">SUM(E12,F12)</f>
        <v>2739</v>
      </c>
      <c r="H12" s="354">
        <f t="shared" ref="H12:H20" si="2">SUM(E12,B12)</f>
        <v>3836</v>
      </c>
      <c r="I12" s="354">
        <f t="shared" ref="I12:I20" si="3">SUM(F12,C12)</f>
        <v>3301</v>
      </c>
      <c r="J12" s="354">
        <f t="shared" ref="J12:J20" si="4">SUM(H12,I12)</f>
        <v>7137</v>
      </c>
      <c r="K12" s="363" t="s">
        <v>185</v>
      </c>
    </row>
    <row r="13" spans="1:11" ht="52.5" customHeight="1">
      <c r="A13" s="360" t="s">
        <v>118</v>
      </c>
      <c r="B13" s="351">
        <v>1606</v>
      </c>
      <c r="C13" s="351">
        <v>5327</v>
      </c>
      <c r="D13" s="351">
        <f t="shared" si="0"/>
        <v>6933</v>
      </c>
      <c r="E13" s="351">
        <v>4040</v>
      </c>
      <c r="F13" s="351">
        <v>1948</v>
      </c>
      <c r="G13" s="351">
        <f t="shared" si="1"/>
        <v>5988</v>
      </c>
      <c r="H13" s="351">
        <f t="shared" si="2"/>
        <v>5646</v>
      </c>
      <c r="I13" s="351">
        <f t="shared" si="3"/>
        <v>7275</v>
      </c>
      <c r="J13" s="351">
        <f t="shared" si="4"/>
        <v>12921</v>
      </c>
      <c r="K13" s="362" t="s">
        <v>186</v>
      </c>
    </row>
    <row r="14" spans="1:11" ht="21">
      <c r="A14" s="361" t="s">
        <v>119</v>
      </c>
      <c r="B14" s="354">
        <v>4247</v>
      </c>
      <c r="C14" s="354">
        <v>7707</v>
      </c>
      <c r="D14" s="354">
        <f t="shared" si="0"/>
        <v>11954</v>
      </c>
      <c r="E14" s="354">
        <v>437</v>
      </c>
      <c r="F14" s="354">
        <v>108</v>
      </c>
      <c r="G14" s="354">
        <f t="shared" si="1"/>
        <v>545</v>
      </c>
      <c r="H14" s="354">
        <f t="shared" si="2"/>
        <v>4684</v>
      </c>
      <c r="I14" s="354">
        <f t="shared" si="3"/>
        <v>7815</v>
      </c>
      <c r="J14" s="354">
        <f t="shared" si="4"/>
        <v>12499</v>
      </c>
      <c r="K14" s="363" t="s">
        <v>187</v>
      </c>
    </row>
    <row r="15" spans="1:11" ht="21">
      <c r="A15" s="360" t="s">
        <v>120</v>
      </c>
      <c r="B15" s="351">
        <v>6342</v>
      </c>
      <c r="C15" s="351">
        <v>7012</v>
      </c>
      <c r="D15" s="351">
        <f t="shared" si="0"/>
        <v>13354</v>
      </c>
      <c r="E15" s="351">
        <v>941</v>
      </c>
      <c r="F15" s="351">
        <v>193</v>
      </c>
      <c r="G15" s="351">
        <f t="shared" si="1"/>
        <v>1134</v>
      </c>
      <c r="H15" s="351">
        <f t="shared" si="2"/>
        <v>7283</v>
      </c>
      <c r="I15" s="351">
        <f t="shared" si="3"/>
        <v>7205</v>
      </c>
      <c r="J15" s="351">
        <f t="shared" si="4"/>
        <v>14488</v>
      </c>
      <c r="K15" s="362" t="s">
        <v>188</v>
      </c>
    </row>
    <row r="16" spans="1:11" ht="21">
      <c r="A16" s="361" t="s">
        <v>121</v>
      </c>
      <c r="B16" s="354">
        <v>4742</v>
      </c>
      <c r="C16" s="354">
        <v>1704</v>
      </c>
      <c r="D16" s="354">
        <f t="shared" si="0"/>
        <v>6446</v>
      </c>
      <c r="E16" s="354">
        <v>41493</v>
      </c>
      <c r="F16" s="354">
        <v>7047</v>
      </c>
      <c r="G16" s="354">
        <f t="shared" si="1"/>
        <v>48540</v>
      </c>
      <c r="H16" s="354">
        <f t="shared" si="2"/>
        <v>46235</v>
      </c>
      <c r="I16" s="354">
        <f t="shared" si="3"/>
        <v>8751</v>
      </c>
      <c r="J16" s="354">
        <f t="shared" si="4"/>
        <v>54986</v>
      </c>
      <c r="K16" s="363" t="s">
        <v>189</v>
      </c>
    </row>
    <row r="17" spans="1:11" ht="36.75" customHeight="1">
      <c r="A17" s="360" t="s">
        <v>122</v>
      </c>
      <c r="B17" s="351">
        <v>70</v>
      </c>
      <c r="C17" s="352">
        <v>4</v>
      </c>
      <c r="D17" s="351">
        <f t="shared" si="0"/>
        <v>74</v>
      </c>
      <c r="E17" s="352">
        <v>788</v>
      </c>
      <c r="F17" s="351">
        <v>2</v>
      </c>
      <c r="G17" s="352">
        <f t="shared" si="1"/>
        <v>790</v>
      </c>
      <c r="H17" s="351">
        <f t="shared" si="2"/>
        <v>858</v>
      </c>
      <c r="I17" s="352">
        <f t="shared" si="3"/>
        <v>6</v>
      </c>
      <c r="J17" s="351">
        <f t="shared" si="4"/>
        <v>864</v>
      </c>
      <c r="K17" s="362" t="s">
        <v>190</v>
      </c>
    </row>
    <row r="18" spans="1:11" ht="53.25" customHeight="1">
      <c r="A18" s="361" t="s">
        <v>123</v>
      </c>
      <c r="B18" s="354">
        <v>173</v>
      </c>
      <c r="C18" s="354">
        <v>178</v>
      </c>
      <c r="D18" s="354">
        <f t="shared" si="0"/>
        <v>351</v>
      </c>
      <c r="E18" s="354">
        <v>925</v>
      </c>
      <c r="F18" s="354">
        <v>33</v>
      </c>
      <c r="G18" s="354">
        <f t="shared" si="1"/>
        <v>958</v>
      </c>
      <c r="H18" s="354">
        <f t="shared" si="2"/>
        <v>1098</v>
      </c>
      <c r="I18" s="354">
        <f t="shared" si="3"/>
        <v>211</v>
      </c>
      <c r="J18" s="354">
        <f t="shared" si="4"/>
        <v>1309</v>
      </c>
      <c r="K18" s="363" t="s">
        <v>191</v>
      </c>
    </row>
    <row r="19" spans="1:11" ht="37.5" customHeight="1">
      <c r="A19" s="360" t="s">
        <v>124</v>
      </c>
      <c r="B19" s="351">
        <v>3057</v>
      </c>
      <c r="C19" s="351">
        <v>735</v>
      </c>
      <c r="D19" s="351">
        <f t="shared" si="0"/>
        <v>3792</v>
      </c>
      <c r="E19" s="351">
        <v>17720</v>
      </c>
      <c r="F19" s="351">
        <v>48</v>
      </c>
      <c r="G19" s="351">
        <f t="shared" si="1"/>
        <v>17768</v>
      </c>
      <c r="H19" s="351">
        <f t="shared" si="2"/>
        <v>20777</v>
      </c>
      <c r="I19" s="351">
        <f t="shared" si="3"/>
        <v>783</v>
      </c>
      <c r="J19" s="351">
        <f t="shared" si="4"/>
        <v>21560</v>
      </c>
      <c r="K19" s="362" t="s">
        <v>192</v>
      </c>
    </row>
    <row r="20" spans="1:11" ht="21" customHeight="1">
      <c r="A20" s="361" t="s">
        <v>125</v>
      </c>
      <c r="B20" s="354">
        <v>2339</v>
      </c>
      <c r="C20" s="354">
        <v>4287</v>
      </c>
      <c r="D20" s="354">
        <f t="shared" si="0"/>
        <v>6626</v>
      </c>
      <c r="E20" s="354">
        <v>43626</v>
      </c>
      <c r="F20" s="354">
        <v>3736</v>
      </c>
      <c r="G20" s="354">
        <f t="shared" si="1"/>
        <v>47362</v>
      </c>
      <c r="H20" s="354">
        <f t="shared" si="2"/>
        <v>45965</v>
      </c>
      <c r="I20" s="354">
        <f t="shared" si="3"/>
        <v>8023</v>
      </c>
      <c r="J20" s="354">
        <f t="shared" si="4"/>
        <v>53988</v>
      </c>
      <c r="K20" s="363" t="s">
        <v>195</v>
      </c>
    </row>
    <row r="21" spans="1:11" ht="21">
      <c r="A21" s="8" t="s">
        <v>173</v>
      </c>
      <c r="B21" s="211">
        <f>SUM(B11:B20)</f>
        <v>25214</v>
      </c>
      <c r="C21" s="211">
        <f t="shared" ref="C21:J21" si="5">SUM(C11:C20)</f>
        <v>30842</v>
      </c>
      <c r="D21" s="211">
        <f t="shared" si="5"/>
        <v>56056</v>
      </c>
      <c r="E21" s="211">
        <f t="shared" si="5"/>
        <v>112598</v>
      </c>
      <c r="F21" s="211">
        <f t="shared" si="5"/>
        <v>13591</v>
      </c>
      <c r="G21" s="211">
        <f t="shared" si="5"/>
        <v>126189</v>
      </c>
      <c r="H21" s="211">
        <f t="shared" si="5"/>
        <v>137812</v>
      </c>
      <c r="I21" s="211">
        <f t="shared" si="5"/>
        <v>44433</v>
      </c>
      <c r="J21" s="211">
        <f t="shared" si="5"/>
        <v>182245</v>
      </c>
      <c r="K21" s="8" t="s">
        <v>194</v>
      </c>
    </row>
    <row r="22" spans="1:11" ht="18.75">
      <c r="A22" s="195" t="s">
        <v>450</v>
      </c>
      <c r="B22" s="207"/>
      <c r="C22" s="207"/>
      <c r="D22" s="207"/>
      <c r="E22" s="207"/>
      <c r="F22" s="207"/>
      <c r="G22" s="207"/>
      <c r="H22" s="207" t="s">
        <v>363</v>
      </c>
      <c r="I22" s="207"/>
      <c r="K22" s="207" t="s">
        <v>126</v>
      </c>
    </row>
    <row r="23" spans="1:11" ht="19.5">
      <c r="A23" s="184" t="s">
        <v>435</v>
      </c>
      <c r="B23" s="206"/>
      <c r="C23" s="208"/>
      <c r="D23" s="208"/>
      <c r="E23" s="206"/>
      <c r="F23" s="206"/>
      <c r="G23" s="206"/>
      <c r="H23" s="206"/>
      <c r="I23" s="245"/>
      <c r="K23" s="291" t="s">
        <v>436</v>
      </c>
    </row>
  </sheetData>
  <mergeCells count="12">
    <mergeCell ref="J1:K1"/>
    <mergeCell ref="J2:K2"/>
    <mergeCell ref="A4:K4"/>
    <mergeCell ref="A5:K5"/>
    <mergeCell ref="A7:A10"/>
    <mergeCell ref="B7:D7"/>
    <mergeCell ref="E7:G7"/>
    <mergeCell ref="H7:J7"/>
    <mergeCell ref="K7:K10"/>
    <mergeCell ref="B8:D8"/>
    <mergeCell ref="E8:G8"/>
    <mergeCell ref="H8:J8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"/>
  <sheetViews>
    <sheetView showGridLines="0" rightToLeft="1" view="pageBreakPreview" topLeftCell="B1" zoomScale="110" zoomScaleNormal="70" zoomScaleSheetLayoutView="110" workbookViewId="0">
      <selection activeCell="K13" sqref="K13"/>
    </sheetView>
  </sheetViews>
  <sheetFormatPr defaultRowHeight="14.25"/>
  <cols>
    <col min="1" max="1" width="13.5" customWidth="1"/>
    <col min="2" max="2" width="9.5" bestFit="1" customWidth="1"/>
    <col min="10" max="10" width="10.25" customWidth="1"/>
    <col min="11" max="11" width="14.375" customWidth="1"/>
  </cols>
  <sheetData>
    <row r="1" spans="1:11">
      <c r="I1" s="748" t="s">
        <v>591</v>
      </c>
      <c r="J1" s="748"/>
      <c r="K1" s="748"/>
    </row>
    <row r="2" spans="1:11" ht="17.25" customHeight="1">
      <c r="I2" s="830" t="s">
        <v>592</v>
      </c>
      <c r="J2" s="830"/>
      <c r="K2" s="830"/>
    </row>
    <row r="4" spans="1:11" ht="17.25">
      <c r="A4" s="46"/>
      <c r="B4" s="46"/>
      <c r="C4" s="206"/>
      <c r="D4" s="206"/>
      <c r="E4" s="206"/>
      <c r="F4" s="206"/>
      <c r="G4" s="206"/>
      <c r="H4" s="206"/>
      <c r="I4" s="206"/>
      <c r="J4" s="206"/>
    </row>
    <row r="5" spans="1:11" ht="15">
      <c r="A5" s="775" t="s">
        <v>675</v>
      </c>
      <c r="B5" s="775"/>
      <c r="C5" s="775"/>
      <c r="D5" s="775"/>
      <c r="E5" s="775"/>
      <c r="F5" s="775"/>
      <c r="G5" s="775"/>
      <c r="H5" s="775"/>
      <c r="I5" s="775"/>
      <c r="J5" s="775"/>
      <c r="K5" s="775"/>
    </row>
    <row r="6" spans="1:11" ht="15">
      <c r="A6" s="776" t="s">
        <v>676</v>
      </c>
      <c r="B6" s="776"/>
      <c r="C6" s="776"/>
      <c r="D6" s="776"/>
      <c r="E6" s="776"/>
      <c r="F6" s="776"/>
      <c r="G6" s="776"/>
      <c r="H6" s="776"/>
      <c r="I6" s="776"/>
      <c r="J6" s="776"/>
      <c r="K6" s="776"/>
    </row>
    <row r="7" spans="1:11" ht="18">
      <c r="A7" s="59" t="s">
        <v>221</v>
      </c>
      <c r="B7" s="206"/>
      <c r="C7" s="207"/>
      <c r="D7" s="207"/>
      <c r="E7" s="207"/>
      <c r="F7" s="207"/>
      <c r="G7" s="207"/>
      <c r="H7" s="207"/>
      <c r="I7" s="207"/>
      <c r="J7" s="207"/>
      <c r="K7" s="207"/>
    </row>
    <row r="8" spans="1:11" ht="21">
      <c r="A8" s="811" t="s">
        <v>623</v>
      </c>
      <c r="B8" s="812"/>
      <c r="C8" s="811" t="s">
        <v>11</v>
      </c>
      <c r="D8" s="789"/>
      <c r="E8" s="812"/>
      <c r="F8" s="811" t="s">
        <v>12</v>
      </c>
      <c r="G8" s="789"/>
      <c r="H8" s="789"/>
      <c r="I8" s="754" t="s">
        <v>13</v>
      </c>
      <c r="J8" s="789"/>
      <c r="K8" s="789"/>
    </row>
    <row r="9" spans="1:11" ht="21.75" thickBot="1">
      <c r="A9" s="811"/>
      <c r="B9" s="812"/>
      <c r="C9" s="759" t="s">
        <v>14</v>
      </c>
      <c r="D9" s="760"/>
      <c r="E9" s="808"/>
      <c r="F9" s="759" t="s">
        <v>15</v>
      </c>
      <c r="G9" s="760"/>
      <c r="H9" s="760"/>
      <c r="I9" s="791" t="s">
        <v>5</v>
      </c>
      <c r="J9" s="792"/>
      <c r="K9" s="792"/>
    </row>
    <row r="10" spans="1:11" ht="21">
      <c r="A10" s="811" t="s">
        <v>29</v>
      </c>
      <c r="B10" s="812"/>
      <c r="C10" s="339" t="s">
        <v>0</v>
      </c>
      <c r="D10" s="340" t="s">
        <v>1</v>
      </c>
      <c r="E10" s="340" t="s">
        <v>36</v>
      </c>
      <c r="F10" s="339" t="s">
        <v>0</v>
      </c>
      <c r="G10" s="339" t="s">
        <v>1</v>
      </c>
      <c r="H10" s="339" t="s">
        <v>36</v>
      </c>
      <c r="I10" s="312" t="s">
        <v>0</v>
      </c>
      <c r="J10" s="312" t="s">
        <v>1</v>
      </c>
      <c r="K10" s="339" t="s">
        <v>36</v>
      </c>
    </row>
    <row r="11" spans="1:11" ht="21">
      <c r="A11" s="811"/>
      <c r="B11" s="812"/>
      <c r="C11" s="339" t="s">
        <v>20</v>
      </c>
      <c r="D11" s="339" t="s">
        <v>21</v>
      </c>
      <c r="E11" s="359" t="s">
        <v>5</v>
      </c>
      <c r="F11" s="339" t="s">
        <v>20</v>
      </c>
      <c r="G11" s="339" t="s">
        <v>21</v>
      </c>
      <c r="H11" s="359" t="s">
        <v>5</v>
      </c>
      <c r="I11" s="312" t="s">
        <v>20</v>
      </c>
      <c r="J11" s="312" t="s">
        <v>21</v>
      </c>
      <c r="K11" s="339" t="s">
        <v>5</v>
      </c>
    </row>
    <row r="12" spans="1:11" ht="19.5">
      <c r="A12" s="351" t="s">
        <v>589</v>
      </c>
      <c r="B12" s="351" t="s">
        <v>590</v>
      </c>
      <c r="C12" s="351">
        <v>119325</v>
      </c>
      <c r="D12" s="351">
        <v>70024</v>
      </c>
      <c r="E12" s="351">
        <f>D12+C12</f>
        <v>189349</v>
      </c>
      <c r="F12" s="351">
        <v>315100</v>
      </c>
      <c r="G12" s="351">
        <v>13060</v>
      </c>
      <c r="H12" s="351">
        <f>F12+G12</f>
        <v>328160</v>
      </c>
      <c r="I12" s="351">
        <f>SUM(F12,C12)</f>
        <v>434425</v>
      </c>
      <c r="J12" s="351">
        <f>SUM(G12,D12)</f>
        <v>83084</v>
      </c>
      <c r="K12" s="351">
        <f>I12+J12</f>
        <v>517509</v>
      </c>
    </row>
    <row r="13" spans="1:11" ht="19.5">
      <c r="A13" s="354" t="s">
        <v>587</v>
      </c>
      <c r="B13" s="354" t="s">
        <v>586</v>
      </c>
      <c r="C13" s="354">
        <v>115502</v>
      </c>
      <c r="D13" s="354">
        <v>77112</v>
      </c>
      <c r="E13" s="354">
        <f>D13+C13</f>
        <v>192614</v>
      </c>
      <c r="F13" s="354">
        <v>521648</v>
      </c>
      <c r="G13" s="354">
        <v>18101</v>
      </c>
      <c r="H13" s="354">
        <f>F13+G13</f>
        <v>539749</v>
      </c>
      <c r="I13" s="354">
        <f>SUM(F13,C13)</f>
        <v>637150</v>
      </c>
      <c r="J13" s="354">
        <f>SUM(G13,D13)</f>
        <v>95213</v>
      </c>
      <c r="K13" s="399">
        <f>I13+J13</f>
        <v>732363</v>
      </c>
    </row>
    <row r="14" spans="1:11" ht="18.75">
      <c r="A14" s="195" t="s">
        <v>450</v>
      </c>
      <c r="B14" s="195"/>
      <c r="C14" s="207"/>
      <c r="D14" s="207"/>
      <c r="E14" s="207"/>
      <c r="F14" s="207"/>
      <c r="G14" s="207"/>
      <c r="H14" s="207"/>
      <c r="I14" s="207" t="s">
        <v>363</v>
      </c>
      <c r="J14" s="207"/>
      <c r="K14" s="207" t="s">
        <v>126</v>
      </c>
    </row>
    <row r="15" spans="1:11" ht="19.5">
      <c r="A15" s="184" t="s">
        <v>435</v>
      </c>
      <c r="B15" s="184"/>
      <c r="C15" s="206"/>
      <c r="D15" s="208"/>
      <c r="E15" s="208"/>
      <c r="F15" s="206"/>
      <c r="G15" s="206"/>
      <c r="H15" s="206"/>
      <c r="I15" s="206"/>
      <c r="J15" s="245"/>
      <c r="K15" s="304" t="s">
        <v>436</v>
      </c>
    </row>
  </sheetData>
  <mergeCells count="12">
    <mergeCell ref="I1:K1"/>
    <mergeCell ref="I2:K2"/>
    <mergeCell ref="A10:B11"/>
    <mergeCell ref="A5:K5"/>
    <mergeCell ref="A6:K6"/>
    <mergeCell ref="A8:B9"/>
    <mergeCell ref="C8:E8"/>
    <mergeCell ref="F8:H8"/>
    <mergeCell ref="I8:K8"/>
    <mergeCell ref="C9:E9"/>
    <mergeCell ref="F9:H9"/>
    <mergeCell ref="I9:K9"/>
  </mergeCells>
  <pageMargins left="0.7" right="0.7" top="0.75" bottom="0.75" header="0.3" footer="0.3"/>
  <pageSetup paperSize="9" scale="4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showGridLines="0" rightToLeft="1" view="pageBreakPreview" zoomScale="55" zoomScaleNormal="55" zoomScaleSheetLayoutView="55" workbookViewId="0">
      <selection activeCell="I39" sqref="I39"/>
    </sheetView>
  </sheetViews>
  <sheetFormatPr defaultRowHeight="14.25"/>
  <cols>
    <col min="1" max="1" width="42.125" customWidth="1"/>
    <col min="2" max="2" width="9.875" bestFit="1" customWidth="1"/>
    <col min="3" max="3" width="9.125" bestFit="1" customWidth="1"/>
    <col min="4" max="5" width="10" bestFit="1" customWidth="1"/>
    <col min="6" max="6" width="9.125" bestFit="1" customWidth="1"/>
    <col min="7" max="8" width="10" bestFit="1" customWidth="1"/>
    <col min="9" max="9" width="9.125" bestFit="1" customWidth="1"/>
    <col min="10" max="10" width="10" bestFit="1" customWidth="1"/>
    <col min="11" max="11" width="31.125" customWidth="1"/>
  </cols>
  <sheetData>
    <row r="1" spans="1:11" ht="23.25" customHeight="1">
      <c r="J1" s="748" t="s">
        <v>591</v>
      </c>
      <c r="K1" s="748"/>
    </row>
    <row r="2" spans="1:11" ht="21" customHeight="1">
      <c r="J2" s="768" t="s">
        <v>592</v>
      </c>
      <c r="K2" s="768"/>
    </row>
    <row r="5" spans="1:11" ht="15">
      <c r="A5" s="834" t="s">
        <v>647</v>
      </c>
      <c r="B5" s="834"/>
      <c r="C5" s="834"/>
      <c r="D5" s="834"/>
      <c r="E5" s="834"/>
      <c r="F5" s="834"/>
      <c r="G5" s="834"/>
      <c r="H5" s="834"/>
      <c r="I5" s="834"/>
      <c r="J5" s="834"/>
      <c r="K5" s="834"/>
    </row>
    <row r="6" spans="1:11" ht="15">
      <c r="A6" s="863" t="s">
        <v>677</v>
      </c>
      <c r="B6" s="863"/>
      <c r="C6" s="863"/>
      <c r="D6" s="863"/>
      <c r="E6" s="863"/>
      <c r="F6" s="863"/>
      <c r="G6" s="863"/>
      <c r="H6" s="863"/>
      <c r="I6" s="863"/>
      <c r="J6" s="863"/>
      <c r="K6" s="302"/>
    </row>
    <row r="7" spans="1:11" ht="18">
      <c r="A7" s="294" t="s">
        <v>226</v>
      </c>
      <c r="B7" s="207"/>
      <c r="C7" s="207"/>
      <c r="D7" s="207"/>
      <c r="E7" s="207"/>
      <c r="F7" s="207"/>
      <c r="G7" s="207"/>
      <c r="H7" s="207"/>
      <c r="I7" s="207"/>
      <c r="J7" s="207"/>
      <c r="K7" s="206"/>
    </row>
    <row r="8" spans="1:11" ht="25.5" customHeight="1">
      <c r="A8" s="829" t="s">
        <v>626</v>
      </c>
      <c r="B8" s="811" t="s">
        <v>11</v>
      </c>
      <c r="C8" s="789"/>
      <c r="D8" s="812"/>
      <c r="E8" s="811" t="s">
        <v>12</v>
      </c>
      <c r="F8" s="789"/>
      <c r="G8" s="789"/>
      <c r="H8" s="754" t="s">
        <v>13</v>
      </c>
      <c r="I8" s="789"/>
      <c r="J8" s="790"/>
      <c r="K8" s="754" t="s">
        <v>627</v>
      </c>
    </row>
    <row r="9" spans="1:11" ht="21.75" thickBot="1">
      <c r="A9" s="829"/>
      <c r="B9" s="759" t="s">
        <v>14</v>
      </c>
      <c r="C9" s="760"/>
      <c r="D9" s="808"/>
      <c r="E9" s="759" t="s">
        <v>15</v>
      </c>
      <c r="F9" s="760"/>
      <c r="G9" s="760"/>
      <c r="H9" s="791" t="s">
        <v>5</v>
      </c>
      <c r="I9" s="792"/>
      <c r="J9" s="838"/>
      <c r="K9" s="754"/>
    </row>
    <row r="10" spans="1:11" ht="21">
      <c r="A10" s="829"/>
      <c r="B10" s="339" t="s">
        <v>0</v>
      </c>
      <c r="C10" s="340" t="s">
        <v>1</v>
      </c>
      <c r="D10" s="340" t="s">
        <v>36</v>
      </c>
      <c r="E10" s="339" t="s">
        <v>0</v>
      </c>
      <c r="F10" s="339" t="s">
        <v>1</v>
      </c>
      <c r="G10" s="339" t="s">
        <v>36</v>
      </c>
      <c r="H10" s="312" t="s">
        <v>0</v>
      </c>
      <c r="I10" s="339" t="s">
        <v>1</v>
      </c>
      <c r="J10" s="364" t="s">
        <v>36</v>
      </c>
      <c r="K10" s="754"/>
    </row>
    <row r="11" spans="1:11" ht="21">
      <c r="A11" s="829"/>
      <c r="B11" s="339" t="s">
        <v>20</v>
      </c>
      <c r="C11" s="339" t="s">
        <v>21</v>
      </c>
      <c r="D11" s="359" t="s">
        <v>5</v>
      </c>
      <c r="E11" s="339" t="s">
        <v>20</v>
      </c>
      <c r="F11" s="339" t="s">
        <v>21</v>
      </c>
      <c r="G11" s="359" t="s">
        <v>5</v>
      </c>
      <c r="H11" s="312" t="s">
        <v>20</v>
      </c>
      <c r="I11" s="339" t="s">
        <v>21</v>
      </c>
      <c r="J11" s="425" t="s">
        <v>5</v>
      </c>
      <c r="K11" s="754"/>
    </row>
    <row r="12" spans="1:11" ht="21">
      <c r="A12" s="360" t="s">
        <v>628</v>
      </c>
      <c r="B12" s="351">
        <v>80466</v>
      </c>
      <c r="C12" s="351">
        <v>47559</v>
      </c>
      <c r="D12" s="351">
        <f t="shared" ref="D12:D30" si="0">SUM(B12,C12)</f>
        <v>128025</v>
      </c>
      <c r="E12" s="351">
        <v>21887</v>
      </c>
      <c r="F12" s="351">
        <v>2066</v>
      </c>
      <c r="G12" s="351">
        <f t="shared" ref="G12:G30" si="1">SUM(E12,F12)</f>
        <v>23953</v>
      </c>
      <c r="H12" s="351">
        <f t="shared" ref="H12:H30" si="2">SUM(E12,B12)</f>
        <v>102353</v>
      </c>
      <c r="I12" s="351">
        <f t="shared" ref="I12:I30" si="3">SUM(F12,C12)</f>
        <v>49625</v>
      </c>
      <c r="J12" s="431">
        <f t="shared" ref="J12:J30" si="4">SUM(H12,I12)</f>
        <v>151978</v>
      </c>
      <c r="K12" s="427" t="s">
        <v>648</v>
      </c>
    </row>
    <row r="13" spans="1:11" ht="21">
      <c r="A13" s="361" t="s">
        <v>629</v>
      </c>
      <c r="B13" s="354">
        <v>115</v>
      </c>
      <c r="C13" s="354">
        <v>22</v>
      </c>
      <c r="D13" s="354">
        <f t="shared" si="0"/>
        <v>137</v>
      </c>
      <c r="E13" s="354">
        <v>0</v>
      </c>
      <c r="F13" s="354">
        <v>0</v>
      </c>
      <c r="G13" s="354">
        <f t="shared" si="1"/>
        <v>0</v>
      </c>
      <c r="H13" s="354">
        <f t="shared" si="2"/>
        <v>115</v>
      </c>
      <c r="I13" s="354">
        <f t="shared" si="3"/>
        <v>22</v>
      </c>
      <c r="J13" s="430">
        <f t="shared" si="4"/>
        <v>137</v>
      </c>
      <c r="K13" s="426" t="s">
        <v>649</v>
      </c>
    </row>
    <row r="14" spans="1:11" ht="42">
      <c r="A14" s="360" t="s">
        <v>630</v>
      </c>
      <c r="B14" s="351">
        <v>1148</v>
      </c>
      <c r="C14" s="351">
        <v>830</v>
      </c>
      <c r="D14" s="351">
        <f t="shared" si="0"/>
        <v>1978</v>
      </c>
      <c r="E14" s="351">
        <v>0</v>
      </c>
      <c r="F14" s="351">
        <v>0</v>
      </c>
      <c r="G14" s="351">
        <f t="shared" si="1"/>
        <v>0</v>
      </c>
      <c r="H14" s="351">
        <f t="shared" si="2"/>
        <v>1148</v>
      </c>
      <c r="I14" s="351">
        <f t="shared" si="3"/>
        <v>830</v>
      </c>
      <c r="J14" s="431">
        <f t="shared" si="4"/>
        <v>1978</v>
      </c>
      <c r="K14" s="427" t="s">
        <v>650</v>
      </c>
    </row>
    <row r="15" spans="1:11" ht="21">
      <c r="A15" s="361" t="s">
        <v>631</v>
      </c>
      <c r="B15" s="354">
        <v>3411</v>
      </c>
      <c r="C15" s="354">
        <v>3129</v>
      </c>
      <c r="D15" s="354">
        <f t="shared" si="0"/>
        <v>6540</v>
      </c>
      <c r="E15" s="354">
        <v>0</v>
      </c>
      <c r="F15" s="354">
        <v>0</v>
      </c>
      <c r="G15" s="354">
        <f t="shared" si="1"/>
        <v>0</v>
      </c>
      <c r="H15" s="354">
        <f t="shared" si="2"/>
        <v>3411</v>
      </c>
      <c r="I15" s="354">
        <f t="shared" si="3"/>
        <v>3129</v>
      </c>
      <c r="J15" s="430">
        <f t="shared" si="4"/>
        <v>6540</v>
      </c>
      <c r="K15" s="426" t="s">
        <v>651</v>
      </c>
    </row>
    <row r="16" spans="1:11" ht="63">
      <c r="A16" s="360" t="s">
        <v>632</v>
      </c>
      <c r="B16" s="351">
        <v>0</v>
      </c>
      <c r="C16" s="351">
        <v>1</v>
      </c>
      <c r="D16" s="351">
        <f t="shared" si="0"/>
        <v>1</v>
      </c>
      <c r="E16" s="351">
        <v>0</v>
      </c>
      <c r="F16" s="351">
        <v>0</v>
      </c>
      <c r="G16" s="351">
        <f t="shared" si="1"/>
        <v>0</v>
      </c>
      <c r="H16" s="351">
        <f t="shared" si="2"/>
        <v>0</v>
      </c>
      <c r="I16" s="351">
        <f t="shared" si="3"/>
        <v>1</v>
      </c>
      <c r="J16" s="431">
        <f t="shared" si="4"/>
        <v>1</v>
      </c>
      <c r="K16" s="427" t="s">
        <v>652</v>
      </c>
    </row>
    <row r="17" spans="1:11" ht="21">
      <c r="A17" s="361" t="s">
        <v>633</v>
      </c>
      <c r="B17" s="354">
        <v>150</v>
      </c>
      <c r="C17" s="354">
        <v>159</v>
      </c>
      <c r="D17" s="354">
        <f t="shared" si="0"/>
        <v>309</v>
      </c>
      <c r="E17" s="354">
        <v>0</v>
      </c>
      <c r="F17" s="354">
        <v>0</v>
      </c>
      <c r="G17" s="354">
        <f t="shared" si="1"/>
        <v>0</v>
      </c>
      <c r="H17" s="354">
        <f t="shared" si="2"/>
        <v>150</v>
      </c>
      <c r="I17" s="354">
        <f t="shared" si="3"/>
        <v>159</v>
      </c>
      <c r="J17" s="430">
        <f t="shared" si="4"/>
        <v>309</v>
      </c>
      <c r="K17" s="426" t="s">
        <v>653</v>
      </c>
    </row>
    <row r="18" spans="1:11" ht="42">
      <c r="A18" s="360" t="s">
        <v>634</v>
      </c>
      <c r="B18" s="351">
        <v>13652</v>
      </c>
      <c r="C18" s="351">
        <v>10302</v>
      </c>
      <c r="D18" s="351">
        <f t="shared" si="0"/>
        <v>23954</v>
      </c>
      <c r="E18" s="351">
        <v>0</v>
      </c>
      <c r="F18" s="351">
        <v>0</v>
      </c>
      <c r="G18" s="351">
        <f t="shared" si="1"/>
        <v>0</v>
      </c>
      <c r="H18" s="351">
        <f t="shared" si="2"/>
        <v>13652</v>
      </c>
      <c r="I18" s="351">
        <f t="shared" si="3"/>
        <v>10302</v>
      </c>
      <c r="J18" s="431">
        <f t="shared" si="4"/>
        <v>23954</v>
      </c>
      <c r="K18" s="427" t="s">
        <v>654</v>
      </c>
    </row>
    <row r="19" spans="1:11" ht="21">
      <c r="A19" s="361" t="s">
        <v>635</v>
      </c>
      <c r="B19" s="354">
        <v>1574</v>
      </c>
      <c r="C19" s="354">
        <v>1196</v>
      </c>
      <c r="D19" s="354">
        <f t="shared" si="0"/>
        <v>2770</v>
      </c>
      <c r="E19" s="354">
        <v>0</v>
      </c>
      <c r="F19" s="354">
        <v>0</v>
      </c>
      <c r="G19" s="354">
        <f t="shared" si="1"/>
        <v>0</v>
      </c>
      <c r="H19" s="354">
        <f t="shared" si="2"/>
        <v>1574</v>
      </c>
      <c r="I19" s="354">
        <f t="shared" si="3"/>
        <v>1196</v>
      </c>
      <c r="J19" s="430">
        <f t="shared" si="4"/>
        <v>2770</v>
      </c>
      <c r="K19" s="426" t="s">
        <v>655</v>
      </c>
    </row>
    <row r="20" spans="1:11" ht="21">
      <c r="A20" s="360" t="s">
        <v>636</v>
      </c>
      <c r="B20" s="351">
        <v>0</v>
      </c>
      <c r="C20" s="351">
        <v>0</v>
      </c>
      <c r="D20" s="351">
        <f t="shared" si="0"/>
        <v>0</v>
      </c>
      <c r="E20" s="351">
        <v>326</v>
      </c>
      <c r="F20" s="351">
        <v>13</v>
      </c>
      <c r="G20" s="351">
        <f t="shared" si="1"/>
        <v>339</v>
      </c>
      <c r="H20" s="351">
        <f t="shared" si="2"/>
        <v>326</v>
      </c>
      <c r="I20" s="351">
        <f t="shared" si="3"/>
        <v>13</v>
      </c>
      <c r="J20" s="431">
        <f t="shared" si="4"/>
        <v>339</v>
      </c>
      <c r="K20" s="427" t="s">
        <v>656</v>
      </c>
    </row>
    <row r="21" spans="1:11" ht="42">
      <c r="A21" s="361" t="s">
        <v>637</v>
      </c>
      <c r="B21" s="354">
        <v>0</v>
      </c>
      <c r="C21" s="354">
        <v>0</v>
      </c>
      <c r="D21" s="354">
        <f t="shared" si="0"/>
        <v>0</v>
      </c>
      <c r="E21" s="354">
        <v>1</v>
      </c>
      <c r="F21" s="354">
        <v>0</v>
      </c>
      <c r="G21" s="354">
        <f t="shared" si="1"/>
        <v>1</v>
      </c>
      <c r="H21" s="354">
        <f t="shared" si="2"/>
        <v>1</v>
      </c>
      <c r="I21" s="354">
        <f t="shared" si="3"/>
        <v>0</v>
      </c>
      <c r="J21" s="430">
        <f t="shared" si="4"/>
        <v>1</v>
      </c>
      <c r="K21" s="426" t="s">
        <v>657</v>
      </c>
    </row>
    <row r="22" spans="1:11" ht="21">
      <c r="A22" s="360" t="s">
        <v>638</v>
      </c>
      <c r="B22" s="351">
        <v>0</v>
      </c>
      <c r="C22" s="351">
        <v>0</v>
      </c>
      <c r="D22" s="351">
        <f t="shared" si="0"/>
        <v>0</v>
      </c>
      <c r="E22" s="351">
        <v>860</v>
      </c>
      <c r="F22" s="351">
        <v>33</v>
      </c>
      <c r="G22" s="351">
        <f t="shared" si="1"/>
        <v>893</v>
      </c>
      <c r="H22" s="351">
        <f t="shared" si="2"/>
        <v>860</v>
      </c>
      <c r="I22" s="351">
        <f t="shared" si="3"/>
        <v>33</v>
      </c>
      <c r="J22" s="431">
        <f t="shared" si="4"/>
        <v>893</v>
      </c>
      <c r="K22" s="427" t="s">
        <v>658</v>
      </c>
    </row>
    <row r="23" spans="1:11" ht="63">
      <c r="A23" s="361" t="s">
        <v>639</v>
      </c>
      <c r="B23" s="354">
        <v>10858</v>
      </c>
      <c r="C23" s="354">
        <v>3664</v>
      </c>
      <c r="D23" s="354">
        <f t="shared" si="0"/>
        <v>14522</v>
      </c>
      <c r="E23" s="354">
        <v>0</v>
      </c>
      <c r="F23" s="354">
        <v>0</v>
      </c>
      <c r="G23" s="354">
        <f t="shared" si="1"/>
        <v>0</v>
      </c>
      <c r="H23" s="354">
        <f t="shared" si="2"/>
        <v>10858</v>
      </c>
      <c r="I23" s="354">
        <f t="shared" si="3"/>
        <v>3664</v>
      </c>
      <c r="J23" s="430">
        <f t="shared" si="4"/>
        <v>14522</v>
      </c>
      <c r="K23" s="426" t="s">
        <v>659</v>
      </c>
    </row>
    <row r="24" spans="1:11" ht="21">
      <c r="A24" s="360" t="s">
        <v>640</v>
      </c>
      <c r="B24" s="351">
        <v>150</v>
      </c>
      <c r="C24" s="351">
        <v>0</v>
      </c>
      <c r="D24" s="351">
        <f t="shared" si="0"/>
        <v>150</v>
      </c>
      <c r="E24" s="351">
        <v>3918</v>
      </c>
      <c r="F24" s="351">
        <v>801</v>
      </c>
      <c r="G24" s="351">
        <f t="shared" si="1"/>
        <v>4719</v>
      </c>
      <c r="H24" s="351">
        <f t="shared" si="2"/>
        <v>4068</v>
      </c>
      <c r="I24" s="351">
        <f t="shared" si="3"/>
        <v>801</v>
      </c>
      <c r="J24" s="431">
        <f t="shared" si="4"/>
        <v>4869</v>
      </c>
      <c r="K24" s="427" t="s">
        <v>660</v>
      </c>
    </row>
    <row r="25" spans="1:11" ht="21">
      <c r="A25" s="361" t="s">
        <v>641</v>
      </c>
      <c r="B25" s="354">
        <v>2591</v>
      </c>
      <c r="C25" s="354">
        <v>1380</v>
      </c>
      <c r="D25" s="354">
        <f t="shared" si="0"/>
        <v>3971</v>
      </c>
      <c r="E25" s="354">
        <v>0</v>
      </c>
      <c r="F25" s="354">
        <v>0</v>
      </c>
      <c r="G25" s="354">
        <f t="shared" si="1"/>
        <v>0</v>
      </c>
      <c r="H25" s="354">
        <f t="shared" si="2"/>
        <v>2591</v>
      </c>
      <c r="I25" s="354">
        <f t="shared" si="3"/>
        <v>1380</v>
      </c>
      <c r="J25" s="430">
        <f t="shared" si="4"/>
        <v>3971</v>
      </c>
      <c r="K25" s="426" t="s">
        <v>661</v>
      </c>
    </row>
    <row r="26" spans="1:11" ht="21">
      <c r="A26" s="360" t="s">
        <v>642</v>
      </c>
      <c r="B26" s="351">
        <v>474</v>
      </c>
      <c r="C26" s="351">
        <v>257</v>
      </c>
      <c r="D26" s="351">
        <f t="shared" si="0"/>
        <v>731</v>
      </c>
      <c r="E26" s="351">
        <v>0</v>
      </c>
      <c r="F26" s="351">
        <v>0</v>
      </c>
      <c r="G26" s="351">
        <f t="shared" si="1"/>
        <v>0</v>
      </c>
      <c r="H26" s="351">
        <f t="shared" si="2"/>
        <v>474</v>
      </c>
      <c r="I26" s="351">
        <f t="shared" si="3"/>
        <v>257</v>
      </c>
      <c r="J26" s="431">
        <f t="shared" si="4"/>
        <v>731</v>
      </c>
      <c r="K26" s="427" t="s">
        <v>662</v>
      </c>
    </row>
    <row r="27" spans="1:11" ht="42">
      <c r="A27" s="361" t="s">
        <v>643</v>
      </c>
      <c r="B27" s="354">
        <v>4473</v>
      </c>
      <c r="C27" s="354">
        <v>1483</v>
      </c>
      <c r="D27" s="354">
        <f t="shared" si="0"/>
        <v>5956</v>
      </c>
      <c r="E27" s="354">
        <v>15052</v>
      </c>
      <c r="F27" s="354">
        <v>985</v>
      </c>
      <c r="G27" s="354">
        <f t="shared" si="1"/>
        <v>16037</v>
      </c>
      <c r="H27" s="354">
        <f t="shared" si="2"/>
        <v>19525</v>
      </c>
      <c r="I27" s="354">
        <f t="shared" si="3"/>
        <v>2468</v>
      </c>
      <c r="J27" s="430">
        <f t="shared" si="4"/>
        <v>21993</v>
      </c>
      <c r="K27" s="426" t="s">
        <v>663</v>
      </c>
    </row>
    <row r="28" spans="1:11" ht="21">
      <c r="A28" s="360" t="s">
        <v>644</v>
      </c>
      <c r="B28" s="351">
        <v>15</v>
      </c>
      <c r="C28" s="351">
        <v>0</v>
      </c>
      <c r="D28" s="351">
        <f t="shared" si="0"/>
        <v>15</v>
      </c>
      <c r="E28" s="351">
        <v>0</v>
      </c>
      <c r="F28" s="351">
        <v>2</v>
      </c>
      <c r="G28" s="351">
        <f t="shared" si="1"/>
        <v>2</v>
      </c>
      <c r="H28" s="351">
        <f t="shared" si="2"/>
        <v>15</v>
      </c>
      <c r="I28" s="351">
        <f t="shared" si="3"/>
        <v>2</v>
      </c>
      <c r="J28" s="431">
        <f t="shared" si="4"/>
        <v>17</v>
      </c>
      <c r="K28" s="427" t="s">
        <v>664</v>
      </c>
    </row>
    <row r="29" spans="1:11" ht="42">
      <c r="A29" s="361" t="s">
        <v>645</v>
      </c>
      <c r="B29" s="354">
        <v>0</v>
      </c>
      <c r="C29" s="354">
        <v>0</v>
      </c>
      <c r="D29" s="354">
        <f t="shared" si="0"/>
        <v>0</v>
      </c>
      <c r="E29" s="354">
        <v>4</v>
      </c>
      <c r="F29" s="354">
        <v>6</v>
      </c>
      <c r="G29" s="354">
        <f t="shared" si="1"/>
        <v>10</v>
      </c>
      <c r="H29" s="354">
        <f t="shared" si="2"/>
        <v>4</v>
      </c>
      <c r="I29" s="354">
        <f t="shared" si="3"/>
        <v>6</v>
      </c>
      <c r="J29" s="430">
        <f t="shared" si="4"/>
        <v>10</v>
      </c>
      <c r="K29" s="426" t="s">
        <v>665</v>
      </c>
    </row>
    <row r="30" spans="1:11" ht="21">
      <c r="A30" s="360" t="s">
        <v>646</v>
      </c>
      <c r="B30" s="351">
        <v>248</v>
      </c>
      <c r="C30" s="351">
        <v>42</v>
      </c>
      <c r="D30" s="351">
        <f t="shared" si="0"/>
        <v>290</v>
      </c>
      <c r="E30" s="351">
        <v>27</v>
      </c>
      <c r="F30" s="351">
        <v>1</v>
      </c>
      <c r="G30" s="351">
        <f t="shared" si="1"/>
        <v>28</v>
      </c>
      <c r="H30" s="351">
        <f t="shared" si="2"/>
        <v>275</v>
      </c>
      <c r="I30" s="351">
        <f t="shared" si="3"/>
        <v>43</v>
      </c>
      <c r="J30" s="431">
        <f t="shared" si="4"/>
        <v>318</v>
      </c>
      <c r="K30" s="427" t="s">
        <v>666</v>
      </c>
    </row>
    <row r="31" spans="1:11" ht="21">
      <c r="A31" s="361" t="s">
        <v>343</v>
      </c>
      <c r="B31" s="354">
        <v>0</v>
      </c>
      <c r="C31" s="354">
        <v>0</v>
      </c>
      <c r="D31" s="354">
        <f>SUM(B31,C31)</f>
        <v>0</v>
      </c>
      <c r="E31" s="354">
        <v>273025</v>
      </c>
      <c r="F31" s="354">
        <v>9153</v>
      </c>
      <c r="G31" s="354">
        <f>SUM(E31,F31)</f>
        <v>282178</v>
      </c>
      <c r="H31" s="354">
        <f>SUM(E31,B31)</f>
        <v>273025</v>
      </c>
      <c r="I31" s="354">
        <f>SUM(F31,C31)</f>
        <v>9153</v>
      </c>
      <c r="J31" s="430">
        <f>SUM(H31,I31)</f>
        <v>282178</v>
      </c>
      <c r="K31" s="426" t="s">
        <v>242</v>
      </c>
    </row>
    <row r="32" spans="1:11" ht="21">
      <c r="A32" s="339" t="s">
        <v>19</v>
      </c>
      <c r="B32" s="338">
        <f>SUM(B12:B31)</f>
        <v>119325</v>
      </c>
      <c r="C32" s="338">
        <f t="shared" ref="C32:J32" si="5">SUM(C12:C31)</f>
        <v>70024</v>
      </c>
      <c r="D32" s="338">
        <f t="shared" si="5"/>
        <v>189349</v>
      </c>
      <c r="E32" s="338">
        <f t="shared" si="5"/>
        <v>315100</v>
      </c>
      <c r="F32" s="338">
        <f t="shared" si="5"/>
        <v>13060</v>
      </c>
      <c r="G32" s="338">
        <f t="shared" si="5"/>
        <v>328160</v>
      </c>
      <c r="H32" s="338">
        <f t="shared" si="5"/>
        <v>434425</v>
      </c>
      <c r="I32" s="338">
        <f t="shared" si="5"/>
        <v>83084</v>
      </c>
      <c r="J32" s="429">
        <f t="shared" si="5"/>
        <v>517509</v>
      </c>
      <c r="K32" s="428" t="s">
        <v>5</v>
      </c>
    </row>
    <row r="33" spans="1:11" ht="15">
      <c r="A33" s="223" t="s">
        <v>506</v>
      </c>
      <c r="B33" s="207"/>
      <c r="C33" s="207"/>
      <c r="D33" s="207"/>
      <c r="E33" s="207"/>
      <c r="F33" s="207"/>
      <c r="G33" s="207"/>
      <c r="H33" s="207"/>
      <c r="I33" s="207"/>
      <c r="J33" s="733"/>
      <c r="K33" s="207" t="s">
        <v>32</v>
      </c>
    </row>
    <row r="34" spans="1:11" ht="15">
      <c r="A34" s="235" t="s">
        <v>435</v>
      </c>
      <c r="B34" s="206"/>
      <c r="C34" s="208"/>
      <c r="D34" s="208"/>
      <c r="E34" s="206"/>
      <c r="F34" s="206"/>
      <c r="G34" s="206"/>
      <c r="H34" s="206"/>
      <c r="I34" s="245"/>
      <c r="J34" s="291"/>
      <c r="K34" s="291" t="s">
        <v>436</v>
      </c>
    </row>
  </sheetData>
  <mergeCells count="12">
    <mergeCell ref="E9:G9"/>
    <mergeCell ref="H9:J9"/>
    <mergeCell ref="A6:J6"/>
    <mergeCell ref="J1:K1"/>
    <mergeCell ref="J2:K2"/>
    <mergeCell ref="A5:K5"/>
    <mergeCell ref="A8:A11"/>
    <mergeCell ref="B8:D8"/>
    <mergeCell ref="E8:G8"/>
    <mergeCell ref="H8:J8"/>
    <mergeCell ref="K8:K11"/>
    <mergeCell ref="B9:D9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rightToLeft="1" view="pageBreakPreview" zoomScale="80" zoomScaleNormal="90" zoomScaleSheetLayoutView="80" workbookViewId="0">
      <selection activeCell="C31" sqref="C31"/>
    </sheetView>
  </sheetViews>
  <sheetFormatPr defaultRowHeight="14.25"/>
  <cols>
    <col min="1" max="1" width="31.875" customWidth="1"/>
    <col min="2" max="2" width="16.875" customWidth="1"/>
    <col min="3" max="3" width="11.375" bestFit="1" customWidth="1"/>
    <col min="4" max="4" width="14.375" customWidth="1"/>
    <col min="5" max="5" width="32.875" customWidth="1"/>
    <col min="6" max="6" width="9.375" bestFit="1" customWidth="1"/>
  </cols>
  <sheetData>
    <row r="1" spans="1:8">
      <c r="E1" s="701" t="s">
        <v>591</v>
      </c>
    </row>
    <row r="2" spans="1:8" ht="43.5" customHeight="1">
      <c r="A2" s="46"/>
      <c r="E2" s="699" t="s">
        <v>592</v>
      </c>
    </row>
    <row r="3" spans="1:8" ht="21" customHeight="1">
      <c r="A3" s="775" t="s">
        <v>365</v>
      </c>
      <c r="B3" s="775"/>
      <c r="C3" s="775"/>
      <c r="D3" s="775"/>
      <c r="E3" s="775"/>
    </row>
    <row r="4" spans="1:8" ht="15">
      <c r="A4" s="776" t="s">
        <v>147</v>
      </c>
      <c r="B4" s="776"/>
      <c r="C4" s="776"/>
      <c r="D4" s="776"/>
      <c r="E4" s="776"/>
    </row>
    <row r="5" spans="1:8" ht="16.5" thickBot="1">
      <c r="A5" s="18" t="s">
        <v>227</v>
      </c>
    </row>
    <row r="6" spans="1:8" ht="18" customHeight="1">
      <c r="A6" s="865" t="s">
        <v>149</v>
      </c>
      <c r="B6" s="434" t="s">
        <v>0</v>
      </c>
      <c r="C6" s="434" t="s">
        <v>1</v>
      </c>
      <c r="D6" s="434" t="s">
        <v>13</v>
      </c>
      <c r="E6" s="864" t="s">
        <v>210</v>
      </c>
    </row>
    <row r="7" spans="1:8" ht="21">
      <c r="A7" s="865"/>
      <c r="B7" s="359" t="s">
        <v>20</v>
      </c>
      <c r="C7" s="359" t="s">
        <v>21</v>
      </c>
      <c r="D7" s="359" t="s">
        <v>5</v>
      </c>
      <c r="E7" s="754"/>
    </row>
    <row r="8" spans="1:8" ht="21">
      <c r="A8" s="432" t="s">
        <v>150</v>
      </c>
      <c r="B8" s="351">
        <v>1456</v>
      </c>
      <c r="C8" s="351">
        <v>659</v>
      </c>
      <c r="D8" s="351">
        <f>SUM(C8,B8)</f>
        <v>2115</v>
      </c>
      <c r="E8" s="435" t="s">
        <v>213</v>
      </c>
      <c r="F8" s="103"/>
    </row>
    <row r="9" spans="1:8" ht="21">
      <c r="A9" s="433" t="s">
        <v>151</v>
      </c>
      <c r="B9" s="354">
        <v>1731246</v>
      </c>
      <c r="C9" s="355">
        <v>502</v>
      </c>
      <c r="D9" s="354">
        <f t="shared" ref="D9:D18" si="0">SUM(C9,B9)</f>
        <v>1731748</v>
      </c>
      <c r="E9" s="436" t="s">
        <v>207</v>
      </c>
      <c r="F9" s="212"/>
    </row>
    <row r="10" spans="1:8" ht="18" customHeight="1">
      <c r="A10" s="432" t="s">
        <v>152</v>
      </c>
      <c r="B10" s="351">
        <v>432686</v>
      </c>
      <c r="C10" s="351">
        <v>987206</v>
      </c>
      <c r="D10" s="351">
        <f t="shared" si="0"/>
        <v>1419892</v>
      </c>
      <c r="E10" s="435" t="s">
        <v>208</v>
      </c>
      <c r="F10" s="212"/>
      <c r="H10" s="212"/>
    </row>
    <row r="11" spans="1:8" ht="21">
      <c r="A11" s="433" t="s">
        <v>153</v>
      </c>
      <c r="B11" s="354">
        <v>26125</v>
      </c>
      <c r="C11" s="354">
        <v>4583</v>
      </c>
      <c r="D11" s="354">
        <f t="shared" si="0"/>
        <v>30708</v>
      </c>
      <c r="E11" s="436" t="s">
        <v>214</v>
      </c>
      <c r="F11" s="212"/>
    </row>
    <row r="12" spans="1:8" ht="21">
      <c r="A12" s="432" t="s">
        <v>154</v>
      </c>
      <c r="B12" s="351">
        <v>30298</v>
      </c>
      <c r="C12" s="352">
        <v>14</v>
      </c>
      <c r="D12" s="351">
        <f t="shared" si="0"/>
        <v>30312</v>
      </c>
      <c r="E12" s="435" t="s">
        <v>215</v>
      </c>
      <c r="F12" s="212"/>
    </row>
    <row r="13" spans="1:8" ht="21">
      <c r="A13" s="433" t="s">
        <v>155</v>
      </c>
      <c r="B13" s="354">
        <v>2593</v>
      </c>
      <c r="C13" s="355">
        <v>1</v>
      </c>
      <c r="D13" s="354">
        <f t="shared" si="0"/>
        <v>2594</v>
      </c>
      <c r="E13" s="436" t="s">
        <v>216</v>
      </c>
      <c r="F13" s="212"/>
    </row>
    <row r="14" spans="1:8" ht="21">
      <c r="A14" s="432" t="s">
        <v>156</v>
      </c>
      <c r="B14" s="352">
        <v>677</v>
      </c>
      <c r="C14" s="351">
        <v>823</v>
      </c>
      <c r="D14" s="352">
        <f t="shared" si="0"/>
        <v>1500</v>
      </c>
      <c r="E14" s="435" t="s">
        <v>209</v>
      </c>
      <c r="F14" s="212"/>
    </row>
    <row r="15" spans="1:8" ht="21">
      <c r="A15" s="433" t="s">
        <v>383</v>
      </c>
      <c r="B15" s="355">
        <v>667</v>
      </c>
      <c r="C15" s="354">
        <v>1791</v>
      </c>
      <c r="D15" s="355">
        <f t="shared" si="0"/>
        <v>2458</v>
      </c>
      <c r="E15" s="436" t="s">
        <v>385</v>
      </c>
      <c r="F15" s="212"/>
    </row>
    <row r="16" spans="1:8" ht="21">
      <c r="A16" s="432" t="s">
        <v>384</v>
      </c>
      <c r="B16" s="352">
        <v>35</v>
      </c>
      <c r="C16" s="351">
        <v>4423</v>
      </c>
      <c r="D16" s="352">
        <f t="shared" si="0"/>
        <v>4458</v>
      </c>
      <c r="E16" s="435" t="s">
        <v>386</v>
      </c>
      <c r="F16" s="212"/>
    </row>
    <row r="17" spans="1:6" ht="21">
      <c r="A17" s="433" t="s">
        <v>67</v>
      </c>
      <c r="B17" s="355">
        <v>0</v>
      </c>
      <c r="C17" s="354">
        <v>0</v>
      </c>
      <c r="D17" s="355">
        <f t="shared" si="0"/>
        <v>0</v>
      </c>
      <c r="E17" s="436" t="s">
        <v>212</v>
      </c>
      <c r="F17" s="212"/>
    </row>
    <row r="18" spans="1:6" ht="21">
      <c r="A18" s="438" t="s">
        <v>23</v>
      </c>
      <c r="B18" s="439">
        <f>SUM(B8:B17)</f>
        <v>2225783</v>
      </c>
      <c r="C18" s="439">
        <f>SUM(C8:C17)</f>
        <v>1000002</v>
      </c>
      <c r="D18" s="439">
        <f t="shared" si="0"/>
        <v>3225785</v>
      </c>
      <c r="E18" s="437" t="s">
        <v>5</v>
      </c>
      <c r="F18" s="212"/>
    </row>
    <row r="19" spans="1:6" ht="18.75">
      <c r="A19" s="45" t="s">
        <v>510</v>
      </c>
      <c r="B19" s="45"/>
      <c r="E19" t="s">
        <v>511</v>
      </c>
    </row>
    <row r="20" spans="1:6" ht="17.25">
      <c r="A20" s="72"/>
      <c r="B20" s="80"/>
      <c r="C20" s="80"/>
      <c r="D20" s="80"/>
    </row>
  </sheetData>
  <mergeCells count="4"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showGridLines="0" rightToLeft="1" view="pageBreakPreview" zoomScale="110" zoomScaleNormal="85" zoomScaleSheetLayoutView="110" workbookViewId="0">
      <selection activeCell="B11" sqref="B11"/>
    </sheetView>
  </sheetViews>
  <sheetFormatPr defaultRowHeight="14.25"/>
  <cols>
    <col min="1" max="1" width="14" customWidth="1"/>
    <col min="2" max="2" width="14.5" bestFit="1" customWidth="1"/>
    <col min="3" max="3" width="13.375" style="206" customWidth="1"/>
    <col min="4" max="4" width="13.75" style="206" customWidth="1"/>
    <col min="5" max="5" width="15.25" customWidth="1"/>
  </cols>
  <sheetData>
    <row r="1" spans="1:5" ht="16.5" customHeight="1">
      <c r="D1" s="773" t="s">
        <v>591</v>
      </c>
      <c r="E1" s="773"/>
    </row>
    <row r="2" spans="1:5" ht="35.25" customHeight="1">
      <c r="A2" s="46"/>
      <c r="D2" s="866" t="s">
        <v>592</v>
      </c>
      <c r="E2" s="866"/>
    </row>
    <row r="3" spans="1:5" ht="15">
      <c r="A3" s="775" t="s">
        <v>362</v>
      </c>
      <c r="B3" s="775"/>
      <c r="C3" s="775"/>
      <c r="D3" s="775"/>
      <c r="E3" s="775"/>
    </row>
    <row r="4" spans="1:5" ht="15">
      <c r="A4" s="776" t="s">
        <v>359</v>
      </c>
      <c r="B4" s="776"/>
      <c r="C4" s="776"/>
      <c r="D4" s="776"/>
      <c r="E4" s="776"/>
    </row>
    <row r="5" spans="1:5" ht="15.75">
      <c r="A5" s="168" t="s">
        <v>230</v>
      </c>
    </row>
    <row r="6" spans="1:5" ht="15.75" customHeight="1">
      <c r="A6" s="752" t="s">
        <v>217</v>
      </c>
      <c r="B6" s="774"/>
      <c r="C6" s="313" t="s">
        <v>0</v>
      </c>
      <c r="D6" s="313" t="s">
        <v>1</v>
      </c>
      <c r="E6" s="313" t="s">
        <v>13</v>
      </c>
    </row>
    <row r="7" spans="1:5" ht="15.75" customHeight="1">
      <c r="A7" s="811" t="s">
        <v>218</v>
      </c>
      <c r="B7" s="812"/>
      <c r="C7" s="313" t="s">
        <v>20</v>
      </c>
      <c r="D7" s="313" t="s">
        <v>21</v>
      </c>
      <c r="E7" s="313" t="s">
        <v>5</v>
      </c>
    </row>
    <row r="8" spans="1:5" ht="26.25" customHeight="1">
      <c r="A8" s="507" t="s">
        <v>439</v>
      </c>
      <c r="B8" s="507" t="s">
        <v>689</v>
      </c>
      <c r="C8" s="442">
        <v>11027</v>
      </c>
      <c r="D8" s="442">
        <v>5742</v>
      </c>
      <c r="E8" s="442">
        <f>SUM(C8,D8)</f>
        <v>16769</v>
      </c>
    </row>
    <row r="9" spans="1:5" ht="20.45" customHeight="1">
      <c r="A9" s="508" t="s">
        <v>440</v>
      </c>
      <c r="B9" s="508" t="s">
        <v>441</v>
      </c>
      <c r="C9" s="443">
        <v>163487</v>
      </c>
      <c r="D9" s="443">
        <v>77301</v>
      </c>
      <c r="E9" s="443">
        <f t="shared" ref="E9" si="0">SUM(C9,D9)</f>
        <v>240788</v>
      </c>
    </row>
    <row r="10" spans="1:5" ht="20.45" customHeight="1">
      <c r="A10" s="507" t="s">
        <v>442</v>
      </c>
      <c r="B10" s="507" t="s">
        <v>361</v>
      </c>
      <c r="C10" s="442">
        <v>323153</v>
      </c>
      <c r="D10" s="442">
        <v>25730</v>
      </c>
      <c r="E10" s="442">
        <f>SUM(C10:D10)</f>
        <v>348883</v>
      </c>
    </row>
    <row r="11" spans="1:5" s="206" customFormat="1" ht="20.45" customHeight="1">
      <c r="A11" s="440" t="s">
        <v>19</v>
      </c>
      <c r="B11" s="346" t="s">
        <v>5</v>
      </c>
      <c r="C11" s="441">
        <f>SUM(C8,C9,C10)</f>
        <v>497667</v>
      </c>
      <c r="D11" s="441">
        <f t="shared" ref="D11:E11" si="1">SUM(D8,D9,D10)</f>
        <v>108773</v>
      </c>
      <c r="E11" s="441">
        <f t="shared" si="1"/>
        <v>606440</v>
      </c>
    </row>
    <row r="12" spans="1:5" ht="20.45" customHeight="1">
      <c r="A12" s="45" t="s">
        <v>443</v>
      </c>
      <c r="B12" s="45"/>
      <c r="C12" s="45"/>
      <c r="D12" s="45"/>
      <c r="E12" t="s">
        <v>445</v>
      </c>
    </row>
    <row r="13" spans="1:5" s="151" customFormat="1" ht="18.75">
      <c r="A13" s="193" t="s">
        <v>444</v>
      </c>
      <c r="B13"/>
      <c r="C13" s="206"/>
      <c r="D13" s="206"/>
      <c r="E13" s="80" t="s">
        <v>446</v>
      </c>
    </row>
    <row r="16" spans="1:5">
      <c r="C16" s="208"/>
      <c r="D16" s="208"/>
      <c r="E16" s="208"/>
    </row>
    <row r="19" spans="5:5">
      <c r="E19" s="208"/>
    </row>
  </sheetData>
  <mergeCells count="6">
    <mergeCell ref="D2:E2"/>
    <mergeCell ref="D1:E1"/>
    <mergeCell ref="A7:B7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4"/>
  <sheetViews>
    <sheetView showGridLines="0" rightToLeft="1" view="pageBreakPreview" topLeftCell="B1" zoomScale="85" zoomScaleNormal="70" zoomScaleSheetLayoutView="85" workbookViewId="0">
      <selection activeCell="H16" sqref="H16"/>
    </sheetView>
  </sheetViews>
  <sheetFormatPr defaultRowHeight="14.25"/>
  <cols>
    <col min="1" max="1" width="27.875" customWidth="1"/>
    <col min="2" max="4" width="11.875" customWidth="1"/>
    <col min="5" max="5" width="12.375" customWidth="1"/>
    <col min="6" max="6" width="11.875" customWidth="1"/>
    <col min="7" max="7" width="16.25" customWidth="1"/>
    <col min="8" max="8" width="15.375" customWidth="1"/>
    <col min="9" max="9" width="15.125" customWidth="1"/>
    <col min="10" max="10" width="13.875" customWidth="1"/>
    <col min="14" max="14" width="10.125" bestFit="1" customWidth="1"/>
    <col min="16" max="16" width="12" bestFit="1" customWidth="1"/>
    <col min="17" max="17" width="10.125" bestFit="1" customWidth="1"/>
    <col min="18" max="19" width="12" bestFit="1" customWidth="1"/>
    <col min="20" max="20" width="10.125" customWidth="1"/>
    <col min="21" max="21" width="12" bestFit="1" customWidth="1"/>
  </cols>
  <sheetData>
    <row r="1" spans="1:10" s="206" customFormat="1"/>
    <row r="2" spans="1:10">
      <c r="A2" t="s">
        <v>438</v>
      </c>
      <c r="I2" s="748" t="s">
        <v>591</v>
      </c>
      <c r="J2" s="748"/>
    </row>
    <row r="3" spans="1:10" s="206" customFormat="1">
      <c r="I3" s="768" t="s">
        <v>592</v>
      </c>
      <c r="J3" s="768"/>
    </row>
    <row r="4" spans="1:10">
      <c r="A4" s="1"/>
      <c r="B4" s="1"/>
      <c r="C4" s="1"/>
      <c r="D4" s="1"/>
      <c r="E4" s="1"/>
      <c r="F4" s="1"/>
    </row>
    <row r="5" spans="1:10" ht="21" customHeight="1">
      <c r="A5" s="750" t="s">
        <v>387</v>
      </c>
      <c r="B5" s="750"/>
      <c r="C5" s="750"/>
      <c r="D5" s="750"/>
      <c r="E5" s="750"/>
      <c r="F5" s="750"/>
      <c r="G5" s="750"/>
      <c r="H5" s="750"/>
      <c r="I5" s="750"/>
      <c r="J5" s="750"/>
    </row>
    <row r="6" spans="1:10" ht="24" customHeight="1">
      <c r="A6" s="750" t="s">
        <v>388</v>
      </c>
      <c r="B6" s="750"/>
      <c r="C6" s="750"/>
      <c r="D6" s="750"/>
      <c r="E6" s="750"/>
      <c r="F6" s="750"/>
      <c r="G6" s="750"/>
      <c r="H6" s="750"/>
      <c r="I6" s="750"/>
      <c r="J6" s="750"/>
    </row>
    <row r="7" spans="1:10" ht="18">
      <c r="A7" s="18" t="s">
        <v>198</v>
      </c>
      <c r="B7" s="75"/>
      <c r="C7" s="75"/>
      <c r="D7" s="75"/>
      <c r="E7" s="75"/>
      <c r="F7" s="75"/>
      <c r="G7" s="75"/>
      <c r="H7" s="75"/>
      <c r="I7" s="75"/>
      <c r="J7" s="75"/>
    </row>
    <row r="8" spans="1:10" ht="21" customHeight="1">
      <c r="A8" s="751" t="s">
        <v>217</v>
      </c>
      <c r="B8" s="752" t="s">
        <v>11</v>
      </c>
      <c r="C8" s="753"/>
      <c r="D8" s="753"/>
      <c r="E8" s="752" t="s">
        <v>12</v>
      </c>
      <c r="F8" s="753"/>
      <c r="G8" s="753"/>
      <c r="H8" s="769" t="s">
        <v>13</v>
      </c>
      <c r="I8" s="769"/>
      <c r="J8" s="770"/>
    </row>
    <row r="9" spans="1:10" ht="21.75" customHeight="1" thickBot="1">
      <c r="A9" s="751"/>
      <c r="B9" s="757" t="s">
        <v>14</v>
      </c>
      <c r="C9" s="758"/>
      <c r="D9" s="758"/>
      <c r="E9" s="759" t="s">
        <v>15</v>
      </c>
      <c r="F9" s="760"/>
      <c r="G9" s="760"/>
      <c r="H9" s="771" t="s">
        <v>5</v>
      </c>
      <c r="I9" s="771"/>
      <c r="J9" s="772"/>
    </row>
    <row r="10" spans="1:10" ht="21" customHeight="1">
      <c r="A10" s="751" t="s">
        <v>218</v>
      </c>
      <c r="B10" s="6" t="s">
        <v>17</v>
      </c>
      <c r="C10" s="7" t="s">
        <v>18</v>
      </c>
      <c r="D10" s="7" t="s">
        <v>19</v>
      </c>
      <c r="E10" s="6" t="s">
        <v>17</v>
      </c>
      <c r="F10" s="6" t="s">
        <v>18</v>
      </c>
      <c r="G10" s="7" t="s">
        <v>19</v>
      </c>
      <c r="H10" s="10" t="s">
        <v>17</v>
      </c>
      <c r="I10" s="10" t="s">
        <v>18</v>
      </c>
      <c r="J10" s="305" t="s">
        <v>19</v>
      </c>
    </row>
    <row r="11" spans="1:10" ht="21">
      <c r="A11" s="751"/>
      <c r="B11" s="8" t="s">
        <v>20</v>
      </c>
      <c r="C11" s="8" t="s">
        <v>21</v>
      </c>
      <c r="D11" s="8" t="s">
        <v>5</v>
      </c>
      <c r="E11" s="8" t="s">
        <v>20</v>
      </c>
      <c r="F11" s="8" t="s">
        <v>21</v>
      </c>
      <c r="G11" s="8" t="s">
        <v>5</v>
      </c>
      <c r="H11" s="11" t="s">
        <v>20</v>
      </c>
      <c r="I11" s="11" t="s">
        <v>21</v>
      </c>
      <c r="J11" s="303" t="s">
        <v>5</v>
      </c>
    </row>
    <row r="12" spans="1:10" ht="30" customHeight="1">
      <c r="A12" s="101" t="s">
        <v>391</v>
      </c>
      <c r="B12" s="94">
        <v>892180</v>
      </c>
      <c r="C12" s="94">
        <v>537322</v>
      </c>
      <c r="D12" s="94">
        <f>SUM(B12,C12)</f>
        <v>1429502</v>
      </c>
      <c r="E12" s="94">
        <v>49750</v>
      </c>
      <c r="F12" s="94">
        <v>31078</v>
      </c>
      <c r="G12" s="94">
        <f>SUM(E12,F12)</f>
        <v>80828</v>
      </c>
      <c r="H12" s="94">
        <v>941930</v>
      </c>
      <c r="I12" s="94">
        <v>568400</v>
      </c>
      <c r="J12" s="288">
        <f>SUM(H12,I12)</f>
        <v>1510330</v>
      </c>
    </row>
    <row r="13" spans="1:10" ht="42">
      <c r="A13" s="93" t="s">
        <v>393</v>
      </c>
      <c r="B13" s="96">
        <v>1131730</v>
      </c>
      <c r="C13" s="97">
        <v>539580</v>
      </c>
      <c r="D13" s="13">
        <f>SUM(B13:C13)</f>
        <v>1671310</v>
      </c>
      <c r="E13" s="97">
        <v>6296806</v>
      </c>
      <c r="F13" s="96">
        <v>223677</v>
      </c>
      <c r="G13" s="13">
        <f>SUM(E13:F13)</f>
        <v>6520483</v>
      </c>
      <c r="H13" s="14">
        <v>7428536</v>
      </c>
      <c r="I13" s="14">
        <v>763257</v>
      </c>
      <c r="J13" s="297">
        <f>SUM(H13:I13)</f>
        <v>8191793</v>
      </c>
    </row>
    <row r="14" spans="1:10" ht="22.5" customHeight="1">
      <c r="A14" s="9" t="s">
        <v>22</v>
      </c>
      <c r="B14" s="4">
        <v>2023910</v>
      </c>
      <c r="C14" s="4">
        <v>1076902</v>
      </c>
      <c r="D14" s="4">
        <f t="shared" ref="D14:J14" si="0">SUM(D12,D13)</f>
        <v>3100812</v>
      </c>
      <c r="E14" s="4">
        <v>6346556</v>
      </c>
      <c r="F14" s="4">
        <v>254755</v>
      </c>
      <c r="G14" s="4">
        <f t="shared" si="0"/>
        <v>6601311</v>
      </c>
      <c r="H14" s="4">
        <v>8370466</v>
      </c>
      <c r="I14" s="4">
        <v>1331657</v>
      </c>
      <c r="J14" s="288">
        <f t="shared" si="0"/>
        <v>9702123</v>
      </c>
    </row>
    <row r="15" spans="1:10" ht="36.75" customHeight="1">
      <c r="A15" s="93" t="s">
        <v>392</v>
      </c>
      <c r="B15" s="98">
        <v>0</v>
      </c>
      <c r="C15" s="99">
        <v>0</v>
      </c>
      <c r="D15" s="98">
        <v>0</v>
      </c>
      <c r="E15" s="15">
        <v>2225783</v>
      </c>
      <c r="F15" s="13">
        <v>1000002</v>
      </c>
      <c r="G15" s="13">
        <f>SUM(E15,F15)</f>
        <v>3225785</v>
      </c>
      <c r="H15" s="14">
        <v>2225783</v>
      </c>
      <c r="I15" s="14">
        <v>1000002</v>
      </c>
      <c r="J15" s="297">
        <f>SUM(H15,I15)</f>
        <v>3225785</v>
      </c>
    </row>
    <row r="16" spans="1:10" ht="49.5" customHeight="1">
      <c r="A16" s="12" t="s">
        <v>23</v>
      </c>
      <c r="B16" s="100">
        <f>SUM(B14,B15)</f>
        <v>2023910</v>
      </c>
      <c r="C16" s="100">
        <f t="shared" ref="C16:J16" si="1">SUM(C14,C15)</f>
        <v>1076902</v>
      </c>
      <c r="D16" s="100">
        <f t="shared" si="1"/>
        <v>3100812</v>
      </c>
      <c r="E16" s="100">
        <f t="shared" si="1"/>
        <v>8572339</v>
      </c>
      <c r="F16" s="100">
        <f t="shared" si="1"/>
        <v>1254757</v>
      </c>
      <c r="G16" s="100">
        <f t="shared" si="1"/>
        <v>9827096</v>
      </c>
      <c r="H16" s="100">
        <f t="shared" si="1"/>
        <v>10596249</v>
      </c>
      <c r="I16" s="100">
        <f t="shared" si="1"/>
        <v>2331659</v>
      </c>
      <c r="J16" s="290">
        <f t="shared" si="1"/>
        <v>12927908</v>
      </c>
    </row>
    <row r="17" spans="1:10" ht="19.5">
      <c r="A17" s="763" t="s">
        <v>389</v>
      </c>
      <c r="B17" s="763"/>
      <c r="C17" s="763"/>
      <c r="D17" s="26"/>
      <c r="E17" s="26"/>
      <c r="F17" s="26"/>
      <c r="G17" s="26"/>
      <c r="H17" s="26"/>
      <c r="I17" s="26"/>
      <c r="J17" s="298" t="s">
        <v>27</v>
      </c>
    </row>
    <row r="18" spans="1:10" ht="19.5">
      <c r="A18" s="698" t="s">
        <v>694</v>
      </c>
      <c r="B18" s="177"/>
      <c r="C18" s="177"/>
      <c r="D18" s="26"/>
      <c r="E18" s="26"/>
      <c r="F18" s="26"/>
      <c r="G18" s="26"/>
      <c r="H18" s="26"/>
      <c r="I18" s="26"/>
      <c r="J18" s="26"/>
    </row>
    <row r="19" spans="1:10" ht="19.5">
      <c r="A19" s="177"/>
      <c r="B19" s="177"/>
      <c r="C19" s="177"/>
      <c r="D19" s="26"/>
      <c r="E19" s="26"/>
      <c r="F19" s="26"/>
      <c r="G19" s="26"/>
      <c r="H19" s="26"/>
      <c r="I19" s="26"/>
      <c r="J19" s="33" t="s">
        <v>390</v>
      </c>
    </row>
    <row r="20" spans="1:10" ht="19.5">
      <c r="A20" s="763" t="s">
        <v>695</v>
      </c>
      <c r="B20" s="763"/>
      <c r="C20" s="84"/>
      <c r="D20" s="26"/>
      <c r="E20" s="26"/>
      <c r="F20" s="26"/>
      <c r="G20" s="26"/>
      <c r="H20" s="26"/>
      <c r="I20" s="26"/>
      <c r="J20" s="28" t="s">
        <v>535</v>
      </c>
    </row>
    <row r="21" spans="1:10" ht="19.5">
      <c r="A21" s="168" t="s">
        <v>72</v>
      </c>
      <c r="B21" s="168"/>
      <c r="C21" s="168"/>
      <c r="D21" s="168"/>
      <c r="E21" s="168"/>
      <c r="F21" s="168"/>
      <c r="G21" s="26"/>
      <c r="H21" s="150"/>
      <c r="I21" s="150"/>
      <c r="J21" s="150"/>
    </row>
    <row r="22" spans="1:10" ht="18.75">
      <c r="A22" s="762" t="s">
        <v>73</v>
      </c>
      <c r="B22" s="762"/>
      <c r="C22" s="762"/>
      <c r="D22" s="762"/>
      <c r="E22" s="762"/>
      <c r="F22" s="762"/>
      <c r="G22" s="762"/>
      <c r="H22" s="762"/>
      <c r="I22" s="762"/>
      <c r="J22" s="762"/>
    </row>
    <row r="24" spans="1:10" ht="15.75">
      <c r="A24" s="763" t="s">
        <v>433</v>
      </c>
      <c r="B24" s="763"/>
      <c r="C24" s="763"/>
      <c r="D24" s="763"/>
      <c r="E24" s="763"/>
      <c r="F24" s="185"/>
      <c r="G24" s="185"/>
      <c r="H24" s="764" t="s">
        <v>434</v>
      </c>
      <c r="I24" s="764"/>
      <c r="J24" s="764"/>
    </row>
    <row r="44" ht="21" customHeight="1"/>
  </sheetData>
  <mergeCells count="18">
    <mergeCell ref="I3:J3"/>
    <mergeCell ref="I2:J2"/>
    <mergeCell ref="A10:A11"/>
    <mergeCell ref="A5:J5"/>
    <mergeCell ref="A6:J6"/>
    <mergeCell ref="A8:A9"/>
    <mergeCell ref="B8:D8"/>
    <mergeCell ref="E8:G8"/>
    <mergeCell ref="H8:J8"/>
    <mergeCell ref="B9:D9"/>
    <mergeCell ref="E9:G9"/>
    <mergeCell ref="H9:J9"/>
    <mergeCell ref="A17:C17"/>
    <mergeCell ref="A20:B20"/>
    <mergeCell ref="A24:C24"/>
    <mergeCell ref="D24:E24"/>
    <mergeCell ref="H24:J24"/>
    <mergeCell ref="A22:J22"/>
  </mergeCells>
  <pageMargins left="0.23622047244094488" right="0.23622047244094488" top="0.74803149606299213" bottom="0.74803149606299213" header="0" footer="0"/>
  <pageSetup scale="58" orientation="portrait" horizontalDpi="4294967295" verticalDpi="4294967295" r:id="rId1"/>
  <ignoredErrors>
    <ignoredError sqref="D12 G15 J15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3"/>
  <sheetViews>
    <sheetView showGridLines="0" rightToLeft="1" view="pageBreakPreview" zoomScale="120" zoomScaleNormal="70" zoomScaleSheetLayoutView="120" workbookViewId="0">
      <selection activeCell="E8" sqref="E8"/>
    </sheetView>
  </sheetViews>
  <sheetFormatPr defaultColWidth="9" defaultRowHeight="14.25"/>
  <cols>
    <col min="1" max="1" width="29.625" style="206" customWidth="1"/>
    <col min="2" max="5" width="14.875" style="206" customWidth="1"/>
    <col min="6" max="16384" width="9" style="206"/>
  </cols>
  <sheetData>
    <row r="1" spans="1:5">
      <c r="D1" s="768" t="s">
        <v>591</v>
      </c>
      <c r="E1" s="768"/>
    </row>
    <row r="2" spans="1:5" ht="36.75" customHeight="1">
      <c r="A2" s="46"/>
      <c r="D2" s="768" t="s">
        <v>592</v>
      </c>
      <c r="E2" s="768"/>
    </row>
    <row r="3" spans="1:5" ht="15">
      <c r="A3" s="775" t="s">
        <v>220</v>
      </c>
      <c r="B3" s="775"/>
      <c r="C3" s="775"/>
      <c r="D3" s="775"/>
      <c r="E3" s="775"/>
    </row>
    <row r="4" spans="1:5" ht="15">
      <c r="A4" s="788" t="s">
        <v>614</v>
      </c>
      <c r="B4" s="788"/>
      <c r="C4" s="788"/>
      <c r="D4" s="788"/>
      <c r="E4" s="788"/>
    </row>
    <row r="5" spans="1:5" ht="15.75">
      <c r="A5" s="165" t="s">
        <v>233</v>
      </c>
    </row>
    <row r="6" spans="1:5" ht="15.75" customHeight="1">
      <c r="A6" s="752" t="s">
        <v>222</v>
      </c>
      <c r="B6" s="774"/>
      <c r="C6" s="412" t="s">
        <v>0</v>
      </c>
      <c r="D6" s="412" t="s">
        <v>1</v>
      </c>
      <c r="E6" s="417" t="s">
        <v>13</v>
      </c>
    </row>
    <row r="7" spans="1:5" ht="15.75" customHeight="1">
      <c r="A7" s="811" t="s">
        <v>223</v>
      </c>
      <c r="B7" s="812"/>
      <c r="C7" s="420" t="s">
        <v>20</v>
      </c>
      <c r="D7" s="420" t="s">
        <v>21</v>
      </c>
      <c r="E7" s="417" t="s">
        <v>5</v>
      </c>
    </row>
    <row r="8" spans="1:5" ht="24.6" customHeight="1">
      <c r="A8" s="509" t="s">
        <v>11</v>
      </c>
      <c r="B8" s="396" t="s">
        <v>14</v>
      </c>
      <c r="C8" s="511">
        <v>94.239509134376092</v>
      </c>
      <c r="D8" s="512">
        <v>69.157743798982708</v>
      </c>
      <c r="E8" s="512">
        <v>87.970556002198421</v>
      </c>
    </row>
    <row r="9" spans="1:5" ht="24.6" customHeight="1">
      <c r="A9" s="510" t="s">
        <v>12</v>
      </c>
      <c r="B9" s="397" t="s">
        <v>15</v>
      </c>
      <c r="C9" s="513">
        <v>99.765654506182528</v>
      </c>
      <c r="D9" s="514">
        <v>98.986822799782175</v>
      </c>
      <c r="E9" s="514">
        <v>99.684957492981383</v>
      </c>
    </row>
    <row r="10" spans="1:5" ht="24.6" customHeight="1">
      <c r="A10" s="417" t="s">
        <v>13</v>
      </c>
      <c r="B10" s="346" t="s">
        <v>5</v>
      </c>
      <c r="C10" s="515">
        <v>97.545505038952356</v>
      </c>
      <c r="D10" s="515">
        <v>79.317548691671007</v>
      </c>
      <c r="E10" s="515">
        <v>94.469298370079443</v>
      </c>
    </row>
    <row r="11" spans="1:5">
      <c r="A11" s="160" t="s">
        <v>224</v>
      </c>
      <c r="B11" s="160"/>
      <c r="C11" s="160"/>
      <c r="D11" s="160"/>
      <c r="E11" s="159" t="s">
        <v>225</v>
      </c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 s="261"/>
      <c r="D16" s="261"/>
      <c r="E16" s="261"/>
    </row>
    <row r="17" spans="1:5">
      <c r="A17"/>
      <c r="B17"/>
      <c r="C17" s="261"/>
      <c r="D17" s="261"/>
      <c r="E17" s="261"/>
    </row>
    <row r="18" spans="1:5">
      <c r="A18"/>
      <c r="B18"/>
      <c r="C18" s="254"/>
      <c r="D18" s="254"/>
      <c r="E18" s="254"/>
    </row>
    <row r="19" spans="1:5">
      <c r="A19"/>
      <c r="B19"/>
      <c r="C19" s="254"/>
      <c r="D19" s="254"/>
      <c r="E19" s="254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</sheetData>
  <mergeCells count="6">
    <mergeCell ref="A7:B7"/>
    <mergeCell ref="A3:E3"/>
    <mergeCell ref="A4:E4"/>
    <mergeCell ref="A6:B6"/>
    <mergeCell ref="D1:E1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0"/>
  <sheetViews>
    <sheetView showGridLines="0" rightToLeft="1" view="pageBreakPreview" zoomScaleNormal="100" zoomScaleSheetLayoutView="100" workbookViewId="0">
      <selection activeCell="D19" sqref="D19"/>
    </sheetView>
  </sheetViews>
  <sheetFormatPr defaultColWidth="9" defaultRowHeight="14.25"/>
  <cols>
    <col min="1" max="1" width="16" style="206" customWidth="1"/>
    <col min="2" max="2" width="14.75" style="206" customWidth="1"/>
    <col min="3" max="3" width="21.125" style="206" customWidth="1"/>
    <col min="4" max="4" width="19.375" style="206" customWidth="1"/>
    <col min="5" max="5" width="23.875" style="206" customWidth="1"/>
    <col min="6" max="16384" width="9" style="206"/>
  </cols>
  <sheetData>
    <row r="1" spans="1:5" ht="21" customHeight="1">
      <c r="D1" s="768" t="s">
        <v>591</v>
      </c>
      <c r="E1" s="768"/>
    </row>
    <row r="2" spans="1:5" ht="36.75" customHeight="1">
      <c r="A2" s="46"/>
      <c r="D2" s="768" t="s">
        <v>592</v>
      </c>
      <c r="E2" s="768"/>
    </row>
    <row r="3" spans="1:5" ht="15">
      <c r="A3" s="775" t="s">
        <v>616</v>
      </c>
      <c r="B3" s="775"/>
      <c r="C3" s="775"/>
      <c r="D3" s="775"/>
      <c r="E3" s="775"/>
    </row>
    <row r="4" spans="1:5" ht="15">
      <c r="A4" s="788" t="s">
        <v>615</v>
      </c>
      <c r="B4" s="788"/>
      <c r="C4" s="788"/>
      <c r="D4" s="788"/>
      <c r="E4" s="788"/>
    </row>
    <row r="5" spans="1:5" ht="15.75">
      <c r="A5" s="165" t="s">
        <v>246</v>
      </c>
    </row>
    <row r="6" spans="1:5" ht="24" customHeight="1">
      <c r="A6" s="752" t="s">
        <v>28</v>
      </c>
      <c r="B6" s="774"/>
      <c r="C6" s="412" t="s">
        <v>0</v>
      </c>
      <c r="D6" s="412" t="s">
        <v>1</v>
      </c>
      <c r="E6" s="417" t="s">
        <v>13</v>
      </c>
    </row>
    <row r="7" spans="1:5" ht="24" customHeight="1">
      <c r="A7" s="811" t="s">
        <v>29</v>
      </c>
      <c r="B7" s="812"/>
      <c r="C7" s="420" t="s">
        <v>20</v>
      </c>
      <c r="D7" s="420" t="s">
        <v>21</v>
      </c>
      <c r="E7" s="417" t="s">
        <v>5</v>
      </c>
    </row>
    <row r="8" spans="1:5" ht="24" customHeight="1">
      <c r="A8" s="516" t="s">
        <v>589</v>
      </c>
      <c r="B8" s="516" t="s">
        <v>590</v>
      </c>
      <c r="C8" s="511">
        <v>94.239509134376092</v>
      </c>
      <c r="D8" s="512">
        <v>69.157743798982708</v>
      </c>
      <c r="E8" s="518">
        <v>87.970556002198421</v>
      </c>
    </row>
    <row r="9" spans="1:5" ht="28.9" customHeight="1">
      <c r="A9" s="517" t="s">
        <v>587</v>
      </c>
      <c r="B9" s="517" t="s">
        <v>586</v>
      </c>
      <c r="C9" s="513">
        <v>94.04279992018644</v>
      </c>
      <c r="D9" s="513">
        <v>68.938975435495152</v>
      </c>
      <c r="E9" s="513">
        <v>87.697321915826407</v>
      </c>
    </row>
    <row r="10" spans="1:5">
      <c r="A10" s="156" t="s">
        <v>224</v>
      </c>
      <c r="B10" s="156"/>
      <c r="C10" s="156"/>
      <c r="E10" s="206" t="s">
        <v>225</v>
      </c>
    </row>
    <row r="12" spans="1:5">
      <c r="A12"/>
      <c r="B12"/>
      <c r="C12"/>
      <c r="D12"/>
      <c r="E12"/>
    </row>
    <row r="13" spans="1:5">
      <c r="A13"/>
      <c r="B13"/>
      <c r="C13" s="268"/>
      <c r="D13" s="268"/>
      <c r="E13" s="268"/>
    </row>
    <row r="14" spans="1:5">
      <c r="A14"/>
      <c r="B14"/>
      <c r="C14" s="253"/>
      <c r="D14" s="253"/>
      <c r="E14" s="253"/>
    </row>
    <row r="15" spans="1:5">
      <c r="A15"/>
      <c r="B15"/>
      <c r="C15" s="253"/>
      <c r="D15" s="253"/>
      <c r="E15" s="253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7"/>
  <sheetViews>
    <sheetView showGridLines="0" rightToLeft="1" view="pageBreakPreview" zoomScale="85" zoomScaleNormal="100" zoomScaleSheetLayoutView="85" workbookViewId="0">
      <selection activeCell="C29" sqref="C29"/>
    </sheetView>
  </sheetViews>
  <sheetFormatPr defaultColWidth="9" defaultRowHeight="14.25"/>
  <cols>
    <col min="1" max="1" width="22.75" style="104" customWidth="1"/>
    <col min="2" max="2" width="24" style="104" customWidth="1"/>
    <col min="3" max="3" width="24.625" style="104" customWidth="1"/>
    <col min="4" max="4" width="20.625" style="104" customWidth="1"/>
    <col min="5" max="5" width="19.125" style="104" customWidth="1"/>
    <col min="6" max="16384" width="9" style="206"/>
  </cols>
  <sheetData>
    <row r="1" spans="1:5">
      <c r="D1" s="768" t="s">
        <v>591</v>
      </c>
      <c r="E1" s="768"/>
    </row>
    <row r="2" spans="1:5" ht="42.75" customHeight="1">
      <c r="A2" s="105"/>
      <c r="D2" s="768" t="s">
        <v>592</v>
      </c>
      <c r="E2" s="768"/>
    </row>
    <row r="3" spans="1:5" ht="18.75" customHeight="1">
      <c r="A3" s="775" t="s">
        <v>618</v>
      </c>
      <c r="B3" s="775"/>
      <c r="C3" s="775"/>
      <c r="D3" s="775"/>
      <c r="E3" s="775"/>
    </row>
    <row r="4" spans="1:5" ht="15">
      <c r="A4" s="867" t="s">
        <v>617</v>
      </c>
      <c r="B4" s="867"/>
      <c r="C4" s="867"/>
      <c r="D4" s="867"/>
      <c r="E4" s="867"/>
    </row>
    <row r="5" spans="1:5" ht="15.75">
      <c r="A5" s="200" t="s">
        <v>261</v>
      </c>
    </row>
    <row r="6" spans="1:5" ht="15.75" customHeight="1">
      <c r="A6" s="820" t="s">
        <v>28</v>
      </c>
      <c r="B6" s="822"/>
      <c r="C6" s="422" t="s">
        <v>0</v>
      </c>
      <c r="D6" s="422" t="s">
        <v>1</v>
      </c>
      <c r="E6" s="519" t="s">
        <v>13</v>
      </c>
    </row>
    <row r="7" spans="1:5" ht="15.75" customHeight="1">
      <c r="A7" s="820" t="s">
        <v>29</v>
      </c>
      <c r="B7" s="822"/>
      <c r="C7" s="422" t="s">
        <v>20</v>
      </c>
      <c r="D7" s="422" t="s">
        <v>21</v>
      </c>
      <c r="E7" s="519" t="s">
        <v>5</v>
      </c>
    </row>
    <row r="8" spans="1:5" ht="24.6" customHeight="1">
      <c r="A8" s="520" t="s">
        <v>589</v>
      </c>
      <c r="B8" s="521" t="s">
        <v>590</v>
      </c>
      <c r="C8" s="511">
        <v>43.43674192590813</v>
      </c>
      <c r="D8" s="512">
        <v>41.280491341771736</v>
      </c>
      <c r="E8" s="518">
        <v>43.137710595530095</v>
      </c>
    </row>
    <row r="9" spans="1:5" ht="19.5" customHeight="1">
      <c r="A9" s="517" t="s">
        <v>587</v>
      </c>
      <c r="B9" s="517" t="s">
        <v>586</v>
      </c>
      <c r="C9" s="513">
        <v>43.899695041867083</v>
      </c>
      <c r="D9" s="513">
        <v>41.07044219310103</v>
      </c>
      <c r="E9" s="513">
        <v>43.500114486310402</v>
      </c>
    </row>
    <row r="10" spans="1:5">
      <c r="A10" s="206" t="s">
        <v>224</v>
      </c>
      <c r="B10" s="206"/>
      <c r="C10" s="206"/>
      <c r="D10" s="206"/>
      <c r="E10" s="206" t="s">
        <v>225</v>
      </c>
    </row>
    <row r="12" spans="1:5">
      <c r="C12" s="106"/>
      <c r="D12" s="106"/>
      <c r="E12" s="106"/>
    </row>
    <row r="13" spans="1:5">
      <c r="A13"/>
      <c r="B13"/>
      <c r="C13"/>
      <c r="D13"/>
      <c r="E13"/>
    </row>
    <row r="14" spans="1:5">
      <c r="A14"/>
      <c r="B14"/>
      <c r="C14" s="253"/>
      <c r="D14" s="253"/>
      <c r="E14" s="253"/>
    </row>
    <row r="15" spans="1:5">
      <c r="A15"/>
      <c r="B15"/>
      <c r="C15" s="253"/>
      <c r="D15" s="253"/>
      <c r="E15" s="253"/>
    </row>
    <row r="16" spans="1:5">
      <c r="C16"/>
      <c r="D16"/>
      <c r="E16"/>
    </row>
    <row r="17" spans="3:5">
      <c r="C17"/>
      <c r="D17"/>
      <c r="E17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29"/>
  <sheetViews>
    <sheetView showGridLines="0" rightToLeft="1" view="pageBreakPreview" zoomScale="70" zoomScaleNormal="70" zoomScaleSheetLayoutView="70" workbookViewId="0">
      <selection activeCell="D8" sqref="D8:F10"/>
    </sheetView>
  </sheetViews>
  <sheetFormatPr defaultColWidth="9" defaultRowHeight="14.25"/>
  <cols>
    <col min="1" max="1" width="9" style="206"/>
    <col min="2" max="3" width="22.875" style="206" customWidth="1"/>
    <col min="4" max="4" width="29.375" style="206" customWidth="1"/>
    <col min="5" max="5" width="28.625" style="206" customWidth="1"/>
    <col min="6" max="6" width="26.25" style="206" customWidth="1"/>
    <col min="7" max="16384" width="9" style="206"/>
  </cols>
  <sheetData>
    <row r="1" spans="2:6">
      <c r="E1" s="768" t="s">
        <v>591</v>
      </c>
      <c r="F1" s="768"/>
    </row>
    <row r="2" spans="2:6" ht="61.5" customHeight="1">
      <c r="B2" s="46"/>
      <c r="E2" s="768" t="s">
        <v>592</v>
      </c>
      <c r="F2" s="768"/>
    </row>
    <row r="3" spans="2:6" ht="15">
      <c r="B3" s="834" t="s">
        <v>228</v>
      </c>
      <c r="C3" s="834"/>
      <c r="D3" s="834"/>
      <c r="E3" s="834"/>
      <c r="F3" s="834"/>
    </row>
    <row r="4" spans="2:6" ht="15">
      <c r="B4" s="834" t="s">
        <v>229</v>
      </c>
      <c r="C4" s="834"/>
      <c r="D4" s="834"/>
      <c r="E4" s="834"/>
      <c r="F4" s="834"/>
    </row>
    <row r="5" spans="2:6" ht="15.75">
      <c r="B5" s="170" t="s">
        <v>263</v>
      </c>
    </row>
    <row r="6" spans="2:6" ht="19.149999999999999" customHeight="1">
      <c r="B6" s="811" t="s">
        <v>222</v>
      </c>
      <c r="C6" s="812"/>
      <c r="D6" s="420" t="s">
        <v>0</v>
      </c>
      <c r="E6" s="420" t="s">
        <v>1</v>
      </c>
      <c r="F6" s="413" t="s">
        <v>13</v>
      </c>
    </row>
    <row r="7" spans="2:6" ht="19.149999999999999" customHeight="1">
      <c r="B7" s="811" t="s">
        <v>223</v>
      </c>
      <c r="C7" s="812"/>
      <c r="D7" s="420" t="s">
        <v>20</v>
      </c>
      <c r="E7" s="420" t="s">
        <v>21</v>
      </c>
      <c r="F7" s="413" t="s">
        <v>5</v>
      </c>
    </row>
    <row r="8" spans="2:6" ht="28.15" customHeight="1">
      <c r="B8" s="522" t="s">
        <v>11</v>
      </c>
      <c r="C8" s="396" t="s">
        <v>14</v>
      </c>
      <c r="D8" s="401">
        <v>10487.044360905422</v>
      </c>
      <c r="E8" s="524">
        <v>9442.6324575757371</v>
      </c>
      <c r="F8" s="525">
        <v>10273.013199162588</v>
      </c>
    </row>
    <row r="9" spans="2:6" ht="28.15" customHeight="1">
      <c r="B9" s="523" t="s">
        <v>12</v>
      </c>
      <c r="C9" s="397" t="s">
        <v>15</v>
      </c>
      <c r="D9" s="403">
        <v>3992.6855684423508</v>
      </c>
      <c r="E9" s="526">
        <v>2754.3334742175934</v>
      </c>
      <c r="F9" s="527">
        <v>3865.70027735454</v>
      </c>
    </row>
    <row r="10" spans="2:6" ht="29.45" customHeight="1">
      <c r="B10" s="417" t="s">
        <v>13</v>
      </c>
      <c r="C10" s="346" t="s">
        <v>5</v>
      </c>
      <c r="D10" s="528">
        <v>6274.4408609560805</v>
      </c>
      <c r="E10" s="528">
        <v>6432.4102081902247</v>
      </c>
      <c r="F10" s="529">
        <v>6296.7763531726941</v>
      </c>
    </row>
    <row r="11" spans="2:6">
      <c r="B11" s="206" t="s">
        <v>224</v>
      </c>
      <c r="F11" s="206" t="s">
        <v>225</v>
      </c>
    </row>
    <row r="13" spans="2:6">
      <c r="C13" s="147"/>
      <c r="D13" s="147"/>
      <c r="E13" s="147"/>
      <c r="F13" s="147"/>
    </row>
    <row r="14" spans="2:6">
      <c r="B14"/>
      <c r="C14"/>
      <c r="D14"/>
      <c r="E14"/>
      <c r="F14"/>
    </row>
    <row r="15" spans="2:6">
      <c r="B15"/>
      <c r="C15"/>
      <c r="D15"/>
      <c r="E15"/>
      <c r="F15"/>
    </row>
    <row r="16" spans="2:6">
      <c r="B16"/>
      <c r="C16"/>
      <c r="D16"/>
      <c r="E16"/>
      <c r="F16"/>
    </row>
    <row r="17" spans="2:6">
      <c r="B17"/>
      <c r="C17"/>
      <c r="D17" s="258"/>
      <c r="E17" s="258"/>
      <c r="F17" s="258"/>
    </row>
    <row r="18" spans="2:6">
      <c r="B18"/>
      <c r="C18"/>
      <c r="D18" s="258"/>
      <c r="E18" s="258"/>
      <c r="F18" s="258"/>
    </row>
    <row r="19" spans="2:6">
      <c r="B19"/>
      <c r="C19"/>
      <c r="D19" s="258"/>
      <c r="E19" s="258"/>
      <c r="F19" s="258"/>
    </row>
    <row r="20" spans="2:6">
      <c r="B20"/>
      <c r="C20"/>
      <c r="D20" s="267"/>
      <c r="E20" s="267"/>
      <c r="F20" s="267"/>
    </row>
    <row r="21" spans="2:6">
      <c r="B21"/>
      <c r="C21"/>
      <c r="D21" s="267"/>
      <c r="E21" s="267"/>
      <c r="F21" s="267"/>
    </row>
    <row r="22" spans="2:6">
      <c r="B22"/>
      <c r="C22"/>
      <c r="D22" s="267"/>
      <c r="E22" s="267"/>
      <c r="F22" s="267"/>
    </row>
    <row r="23" spans="2:6">
      <c r="B23"/>
      <c r="C23"/>
      <c r="D23"/>
      <c r="E23"/>
      <c r="F23"/>
    </row>
    <row r="24" spans="2:6">
      <c r="B24"/>
      <c r="C24"/>
      <c r="D24"/>
      <c r="E24"/>
      <c r="F24"/>
    </row>
    <row r="25" spans="2:6">
      <c r="B25"/>
      <c r="C25"/>
      <c r="D25"/>
      <c r="E25"/>
      <c r="F25"/>
    </row>
    <row r="26" spans="2:6">
      <c r="B26"/>
      <c r="C26"/>
      <c r="D26"/>
      <c r="E26"/>
      <c r="F26"/>
    </row>
    <row r="27" spans="2:6">
      <c r="B27"/>
      <c r="C27"/>
      <c r="D27"/>
      <c r="E27"/>
      <c r="F27"/>
    </row>
    <row r="28" spans="2:6">
      <c r="B28"/>
      <c r="C28"/>
      <c r="D28"/>
      <c r="E28"/>
      <c r="F28"/>
    </row>
    <row r="29" spans="2:6">
      <c r="B29"/>
      <c r="C29"/>
      <c r="D29"/>
      <c r="E29"/>
      <c r="F29"/>
    </row>
  </sheetData>
  <mergeCells count="6">
    <mergeCell ref="B7:C7"/>
    <mergeCell ref="E1:F1"/>
    <mergeCell ref="E2:F2"/>
    <mergeCell ref="B3:F3"/>
    <mergeCell ref="B4:F4"/>
    <mergeCell ref="B6:C6"/>
  </mergeCells>
  <conditionalFormatting sqref="D20:F22">
    <cfRule type="cellIs" dxfId="2" priority="1" operator="lessThan">
      <formula>0</formula>
    </cfRule>
    <cfRule type="cellIs" dxfId="1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U45"/>
  <sheetViews>
    <sheetView showGridLines="0" rightToLeft="1" view="pageBreakPreview" zoomScale="70" zoomScaleNormal="70" zoomScaleSheetLayoutView="70" workbookViewId="0">
      <selection activeCell="D8" sqref="D8:F10"/>
    </sheetView>
  </sheetViews>
  <sheetFormatPr defaultColWidth="9" defaultRowHeight="14.25"/>
  <cols>
    <col min="1" max="1" width="9" style="206"/>
    <col min="2" max="2" width="17.375" style="206" customWidth="1"/>
    <col min="3" max="3" width="12" style="206" customWidth="1"/>
    <col min="4" max="11" width="10.25" style="206" bestFit="1" customWidth="1"/>
    <col min="12" max="12" width="24.75" style="206" customWidth="1"/>
    <col min="13" max="16384" width="9" style="206"/>
  </cols>
  <sheetData>
    <row r="1" spans="2:12">
      <c r="J1" s="768" t="s">
        <v>591</v>
      </c>
      <c r="K1" s="768"/>
      <c r="L1" s="768"/>
    </row>
    <row r="2" spans="2:12" ht="61.5" customHeight="1">
      <c r="B2" s="46"/>
      <c r="I2" s="1"/>
      <c r="J2" s="768" t="s">
        <v>592</v>
      </c>
      <c r="K2" s="768"/>
      <c r="L2" s="768"/>
    </row>
    <row r="3" spans="2:12" ht="15">
      <c r="B3" s="775" t="s">
        <v>231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</row>
    <row r="4" spans="2:12" ht="15">
      <c r="B4" s="776" t="s">
        <v>232</v>
      </c>
      <c r="C4" s="776"/>
      <c r="D4" s="776"/>
      <c r="E4" s="776"/>
      <c r="F4" s="776"/>
      <c r="G4" s="776"/>
      <c r="H4" s="776"/>
      <c r="I4" s="776"/>
      <c r="J4" s="776"/>
      <c r="K4" s="776"/>
      <c r="L4" s="776"/>
    </row>
    <row r="5" spans="2:12" ht="15.75">
      <c r="B5" s="162" t="s">
        <v>264</v>
      </c>
    </row>
    <row r="6" spans="2:12" ht="15.75" customHeight="1">
      <c r="B6" s="751" t="s">
        <v>217</v>
      </c>
      <c r="C6" s="820" t="s">
        <v>11</v>
      </c>
      <c r="D6" s="821"/>
      <c r="E6" s="822"/>
      <c r="F6" s="820" t="s">
        <v>12</v>
      </c>
      <c r="G6" s="821"/>
      <c r="H6" s="821"/>
      <c r="I6" s="868" t="s">
        <v>13</v>
      </c>
      <c r="J6" s="821"/>
      <c r="K6" s="821"/>
      <c r="L6" s="868" t="s">
        <v>218</v>
      </c>
    </row>
    <row r="7" spans="2:12" ht="18" customHeight="1" thickBot="1">
      <c r="B7" s="751"/>
      <c r="C7" s="815" t="s">
        <v>14</v>
      </c>
      <c r="D7" s="816"/>
      <c r="E7" s="817"/>
      <c r="F7" s="815" t="s">
        <v>15</v>
      </c>
      <c r="G7" s="816"/>
      <c r="H7" s="816"/>
      <c r="I7" s="809" t="s">
        <v>5</v>
      </c>
      <c r="J7" s="810"/>
      <c r="K7" s="810"/>
      <c r="L7" s="868"/>
    </row>
    <row r="8" spans="2:12" ht="21">
      <c r="B8" s="751"/>
      <c r="C8" s="422" t="s">
        <v>0</v>
      </c>
      <c r="D8" s="348" t="s">
        <v>1</v>
      </c>
      <c r="E8" s="348" t="s">
        <v>36</v>
      </c>
      <c r="F8" s="422" t="s">
        <v>0</v>
      </c>
      <c r="G8" s="422" t="s">
        <v>1</v>
      </c>
      <c r="H8" s="422" t="s">
        <v>36</v>
      </c>
      <c r="I8" s="519" t="s">
        <v>0</v>
      </c>
      <c r="J8" s="422" t="s">
        <v>1</v>
      </c>
      <c r="K8" s="348" t="s">
        <v>36</v>
      </c>
      <c r="L8" s="868"/>
    </row>
    <row r="9" spans="2:12" ht="21">
      <c r="B9" s="751"/>
      <c r="C9" s="422" t="s">
        <v>20</v>
      </c>
      <c r="D9" s="422" t="s">
        <v>21</v>
      </c>
      <c r="E9" s="341" t="s">
        <v>5</v>
      </c>
      <c r="F9" s="422" t="s">
        <v>20</v>
      </c>
      <c r="G9" s="422" t="s">
        <v>21</v>
      </c>
      <c r="H9" s="341" t="s">
        <v>5</v>
      </c>
      <c r="I9" s="519" t="s">
        <v>20</v>
      </c>
      <c r="J9" s="422" t="s">
        <v>21</v>
      </c>
      <c r="K9" s="341" t="s">
        <v>5</v>
      </c>
      <c r="L9" s="868"/>
    </row>
    <row r="10" spans="2:12" ht="21.6" customHeight="1">
      <c r="B10" s="530" t="s">
        <v>219</v>
      </c>
      <c r="C10" s="5">
        <v>11581.939407943808</v>
      </c>
      <c r="D10" s="5">
        <v>11192.450168230229</v>
      </c>
      <c r="E10" s="5">
        <v>11505.491735931064</v>
      </c>
      <c r="F10" s="5">
        <v>10357.831560466797</v>
      </c>
      <c r="G10" s="5">
        <v>7991.5196824172745</v>
      </c>
      <c r="H10" s="5">
        <v>9797.6912870851702</v>
      </c>
      <c r="I10" s="62">
        <v>11509.913788725242</v>
      </c>
      <c r="J10" s="5">
        <v>10957.012507186928</v>
      </c>
      <c r="K10" s="5">
        <v>11400.011212596279</v>
      </c>
      <c r="L10" s="532" t="s">
        <v>234</v>
      </c>
    </row>
    <row r="11" spans="2:12" ht="35.25" customHeight="1">
      <c r="B11" s="531" t="s">
        <v>235</v>
      </c>
      <c r="C11" s="21">
        <v>7562.6125142387973</v>
      </c>
      <c r="D11" s="21">
        <v>5538.8540510386429</v>
      </c>
      <c r="E11" s="21">
        <v>7103.5779999299421</v>
      </c>
      <c r="F11" s="21">
        <v>4050.8398480251581</v>
      </c>
      <c r="G11" s="21">
        <v>5213.5833554923738</v>
      </c>
      <c r="H11" s="21">
        <v>4077.0811330326919</v>
      </c>
      <c r="I11" s="63">
        <v>4561.7815368373249</v>
      </c>
      <c r="J11" s="21">
        <v>5436.0286169378132</v>
      </c>
      <c r="K11" s="21">
        <v>4613.1403752172173</v>
      </c>
      <c r="L11" s="533" t="s">
        <v>236</v>
      </c>
    </row>
    <row r="12" spans="2:12" ht="21.6" customHeight="1">
      <c r="B12" s="530" t="s">
        <v>237</v>
      </c>
      <c r="C12" s="5">
        <v>5807.5604584080456</v>
      </c>
      <c r="D12" s="5">
        <v>5058.7032303044389</v>
      </c>
      <c r="E12" s="5">
        <v>5619.4499708114417</v>
      </c>
      <c r="F12" s="5">
        <v>4708.5341045874011</v>
      </c>
      <c r="G12" s="5">
        <v>2182.6241134751772</v>
      </c>
      <c r="H12" s="5">
        <v>4573.2860126582282</v>
      </c>
      <c r="I12" s="62">
        <v>5215.9748389186852</v>
      </c>
      <c r="J12" s="5">
        <v>4586.1526510001941</v>
      </c>
      <c r="K12" s="5">
        <v>5117.4945945945947</v>
      </c>
      <c r="L12" s="534" t="s">
        <v>238</v>
      </c>
    </row>
    <row r="13" spans="2:12" ht="21.6" customHeight="1">
      <c r="B13" s="531" t="s">
        <v>239</v>
      </c>
      <c r="C13" s="21">
        <v>0</v>
      </c>
      <c r="D13" s="54">
        <v>0</v>
      </c>
      <c r="E13" s="21">
        <v>0</v>
      </c>
      <c r="F13" s="21">
        <v>2163.3525711411553</v>
      </c>
      <c r="G13" s="21">
        <v>1733.1466518972557</v>
      </c>
      <c r="H13" s="21">
        <v>1982.4395172649349</v>
      </c>
      <c r="I13" s="63">
        <v>2163.3525711411553</v>
      </c>
      <c r="J13" s="21">
        <v>1733.1466518972557</v>
      </c>
      <c r="K13" s="21">
        <v>1982.4395172649349</v>
      </c>
      <c r="L13" s="535" t="s">
        <v>240</v>
      </c>
    </row>
    <row r="14" spans="2:12" ht="53.45" customHeight="1">
      <c r="B14" s="530" t="s">
        <v>241</v>
      </c>
      <c r="C14" s="5">
        <v>12000</v>
      </c>
      <c r="D14" s="5">
        <v>9380</v>
      </c>
      <c r="E14" s="5">
        <v>10818.574074074075</v>
      </c>
      <c r="F14" s="5">
        <v>10083.360557458736</v>
      </c>
      <c r="G14" s="5">
        <v>4052.8905289052891</v>
      </c>
      <c r="H14" s="5">
        <v>9724.3672109540894</v>
      </c>
      <c r="I14" s="62">
        <v>10167.945449132991</v>
      </c>
      <c r="J14" s="5">
        <v>6048.5076923076922</v>
      </c>
      <c r="K14" s="5">
        <v>9804.5560833276795</v>
      </c>
      <c r="L14" s="534" t="s">
        <v>356</v>
      </c>
    </row>
    <row r="15" spans="2:12" ht="21.6" customHeight="1">
      <c r="B15" s="412" t="s">
        <v>5</v>
      </c>
      <c r="C15" s="344">
        <v>10487.044360905422</v>
      </c>
      <c r="D15" s="344">
        <v>9442.6324575757371</v>
      </c>
      <c r="E15" s="344">
        <v>10273.013199162588</v>
      </c>
      <c r="F15" s="344">
        <v>3992.6855684423508</v>
      </c>
      <c r="G15" s="344">
        <v>2754.3334742175934</v>
      </c>
      <c r="H15" s="344">
        <v>3865.70027735454</v>
      </c>
      <c r="I15" s="345">
        <v>6274.4408609560805</v>
      </c>
      <c r="J15" s="344">
        <v>6432.4102081902247</v>
      </c>
      <c r="K15" s="344">
        <v>6296.7763531726941</v>
      </c>
      <c r="L15" s="417" t="s">
        <v>243</v>
      </c>
    </row>
    <row r="16" spans="2:12" ht="15">
      <c r="B16" s="73" t="s">
        <v>224</v>
      </c>
      <c r="C16" s="73"/>
      <c r="D16" s="73"/>
      <c r="E16" s="73"/>
      <c r="F16" s="73"/>
      <c r="G16" s="73"/>
      <c r="H16" s="73"/>
      <c r="I16" s="73"/>
      <c r="J16" s="73"/>
      <c r="L16" s="206" t="s">
        <v>225</v>
      </c>
    </row>
    <row r="19" spans="2:12">
      <c r="B19"/>
      <c r="C19"/>
      <c r="D19"/>
      <c r="E19"/>
      <c r="F19"/>
      <c r="G19"/>
      <c r="H19"/>
      <c r="I19"/>
      <c r="J19"/>
      <c r="K19"/>
      <c r="L19"/>
    </row>
    <row r="20" spans="2:12">
      <c r="B20"/>
      <c r="C20"/>
      <c r="D20"/>
      <c r="E20"/>
      <c r="F20"/>
      <c r="G20"/>
      <c r="H20"/>
      <c r="I20"/>
      <c r="J20"/>
      <c r="K20"/>
      <c r="L20"/>
    </row>
    <row r="21" spans="2:12">
      <c r="B21"/>
      <c r="C21"/>
      <c r="D21"/>
      <c r="E21"/>
      <c r="F21"/>
      <c r="G21"/>
      <c r="H21"/>
      <c r="I21"/>
      <c r="J21"/>
      <c r="K21"/>
      <c r="L21"/>
    </row>
    <row r="22" spans="2:12" ht="18" customHeight="1">
      <c r="B22"/>
      <c r="C22"/>
      <c r="D22"/>
      <c r="E22"/>
      <c r="F22"/>
      <c r="G22"/>
      <c r="H22"/>
      <c r="I22"/>
      <c r="J22"/>
      <c r="K22"/>
      <c r="L22"/>
    </row>
    <row r="23" spans="2:12" ht="18.75" customHeight="1">
      <c r="B23"/>
      <c r="C23"/>
      <c r="D23"/>
      <c r="E23"/>
      <c r="F23"/>
      <c r="G23"/>
      <c r="H23"/>
      <c r="I23"/>
      <c r="J23"/>
      <c r="K23"/>
      <c r="L23"/>
    </row>
    <row r="24" spans="2:12" ht="18" customHeight="1">
      <c r="B24"/>
      <c r="C24"/>
      <c r="D24"/>
      <c r="E24"/>
      <c r="F24"/>
      <c r="G24"/>
      <c r="H24"/>
      <c r="I24"/>
      <c r="J24"/>
      <c r="K24"/>
      <c r="L24"/>
    </row>
    <row r="25" spans="2:12" ht="18" customHeight="1">
      <c r="B25"/>
      <c r="C25"/>
      <c r="D25"/>
      <c r="E25"/>
      <c r="F25"/>
      <c r="G25"/>
      <c r="H25"/>
      <c r="I25"/>
      <c r="J25"/>
      <c r="K25"/>
      <c r="L25"/>
    </row>
    <row r="26" spans="2:12">
      <c r="B26"/>
      <c r="C26" s="263"/>
      <c r="D26" s="263"/>
      <c r="E26" s="263"/>
      <c r="F26" s="263"/>
      <c r="G26" s="263"/>
      <c r="H26" s="263"/>
      <c r="I26" s="263"/>
      <c r="J26" s="263"/>
      <c r="K26" s="263"/>
      <c r="L26"/>
    </row>
    <row r="27" spans="2:12">
      <c r="B27"/>
      <c r="C27" s="263"/>
      <c r="D27" s="263"/>
      <c r="E27" s="263"/>
      <c r="F27" s="263"/>
      <c r="G27" s="263"/>
      <c r="H27" s="263"/>
      <c r="I27" s="263"/>
      <c r="J27" s="263"/>
      <c r="K27" s="263"/>
      <c r="L27"/>
    </row>
    <row r="28" spans="2:12">
      <c r="B28"/>
      <c r="C28" s="263"/>
      <c r="D28" s="263"/>
      <c r="E28" s="263"/>
      <c r="F28" s="263"/>
      <c r="G28" s="263"/>
      <c r="H28" s="263"/>
      <c r="I28" s="263"/>
      <c r="J28" s="263"/>
      <c r="K28" s="263"/>
      <c r="L28"/>
    </row>
    <row r="29" spans="2:12">
      <c r="B29"/>
      <c r="C29" s="263"/>
      <c r="D29" s="263"/>
      <c r="E29" s="263"/>
      <c r="F29" s="263"/>
      <c r="G29" s="263"/>
      <c r="H29" s="263"/>
      <c r="I29" s="263"/>
      <c r="J29" s="263"/>
      <c r="K29" s="263"/>
      <c r="L29"/>
    </row>
    <row r="30" spans="2:12">
      <c r="B30"/>
      <c r="C30" s="263"/>
      <c r="D30" s="263"/>
      <c r="E30" s="263"/>
      <c r="F30" s="263"/>
      <c r="G30" s="263"/>
      <c r="H30" s="263"/>
      <c r="I30" s="263"/>
      <c r="J30" s="263"/>
      <c r="K30" s="263"/>
      <c r="L30"/>
    </row>
    <row r="31" spans="2:12">
      <c r="B31"/>
      <c r="C31" s="256"/>
      <c r="D31" s="256"/>
      <c r="E31" s="256"/>
      <c r="F31" s="256"/>
      <c r="G31" s="256"/>
      <c r="H31" s="256"/>
      <c r="I31" s="256"/>
      <c r="J31" s="256"/>
      <c r="K31" s="256"/>
      <c r="L31"/>
    </row>
    <row r="32" spans="2:12">
      <c r="B32"/>
      <c r="C32"/>
      <c r="D32"/>
      <c r="E32"/>
      <c r="F32"/>
      <c r="G32"/>
      <c r="H32"/>
      <c r="I32"/>
      <c r="J32"/>
      <c r="K32"/>
      <c r="L32"/>
    </row>
    <row r="33" spans="2:21">
      <c r="B33"/>
      <c r="C33"/>
      <c r="D33"/>
      <c r="E33"/>
      <c r="F33"/>
      <c r="G33"/>
      <c r="H33"/>
      <c r="I33"/>
      <c r="J33"/>
      <c r="K33"/>
      <c r="L33"/>
    </row>
    <row r="34" spans="2:21">
      <c r="B34"/>
      <c r="C34"/>
      <c r="D34"/>
      <c r="E34"/>
      <c r="F34"/>
      <c r="G34"/>
      <c r="H34"/>
      <c r="I34"/>
      <c r="J34"/>
      <c r="K34"/>
      <c r="L34"/>
    </row>
    <row r="35" spans="2:21">
      <c r="B35"/>
      <c r="C35"/>
      <c r="D35"/>
      <c r="E35"/>
      <c r="F35"/>
      <c r="G35"/>
      <c r="H35"/>
      <c r="I35"/>
      <c r="J35"/>
      <c r="K35"/>
      <c r="L35"/>
    </row>
    <row r="36" spans="2:21">
      <c r="B36"/>
      <c r="C36"/>
      <c r="D36"/>
      <c r="E36"/>
      <c r="F36"/>
      <c r="G36"/>
      <c r="H36"/>
      <c r="I36"/>
      <c r="J36"/>
      <c r="K36"/>
      <c r="L36"/>
    </row>
    <row r="37" spans="2:21">
      <c r="B37"/>
      <c r="C37"/>
      <c r="D37"/>
      <c r="E37"/>
      <c r="F37"/>
      <c r="G37"/>
      <c r="H37"/>
      <c r="I37"/>
      <c r="J37"/>
      <c r="K37"/>
      <c r="L37"/>
    </row>
    <row r="38" spans="2:21">
      <c r="B38"/>
      <c r="C38"/>
      <c r="D38"/>
      <c r="E38"/>
      <c r="F38"/>
      <c r="G38"/>
      <c r="H38"/>
      <c r="I38"/>
      <c r="J38"/>
      <c r="K38"/>
      <c r="L38"/>
    </row>
    <row r="39" spans="2:21">
      <c r="B39"/>
      <c r="C39"/>
      <c r="D39"/>
      <c r="E39"/>
      <c r="F39"/>
      <c r="G39"/>
      <c r="H39"/>
      <c r="I39"/>
      <c r="J39"/>
      <c r="K39"/>
      <c r="L39"/>
    </row>
    <row r="40" spans="2:21">
      <c r="B40"/>
      <c r="C40"/>
      <c r="D40"/>
      <c r="E40"/>
      <c r="F40"/>
      <c r="G40"/>
      <c r="H40"/>
      <c r="I40"/>
      <c r="J40"/>
      <c r="K40"/>
      <c r="L40"/>
    </row>
    <row r="41" spans="2:21" ht="18" customHeight="1">
      <c r="B41"/>
      <c r="C41"/>
      <c r="D41"/>
      <c r="E41"/>
      <c r="F41"/>
      <c r="G41"/>
      <c r="H41"/>
      <c r="I41"/>
      <c r="J41"/>
      <c r="K41"/>
      <c r="L41"/>
    </row>
    <row r="42" spans="2:21" ht="18.75" customHeight="1">
      <c r="B42"/>
      <c r="C42"/>
      <c r="D42"/>
      <c r="E42"/>
      <c r="F42"/>
      <c r="G42"/>
      <c r="H42"/>
      <c r="I42"/>
      <c r="J42"/>
      <c r="K42"/>
      <c r="L42"/>
      <c r="M42" s="250"/>
      <c r="N42" s="250"/>
      <c r="O42" s="250"/>
    </row>
    <row r="43" spans="2:21" ht="18" customHeight="1">
      <c r="B43"/>
      <c r="C43"/>
      <c r="D43"/>
      <c r="E43"/>
      <c r="F43"/>
      <c r="G43"/>
      <c r="H43"/>
      <c r="I43"/>
      <c r="J43"/>
      <c r="K43"/>
      <c r="L43"/>
    </row>
    <row r="45" spans="2:21">
      <c r="M45" s="208"/>
      <c r="N45" s="208"/>
      <c r="O45" s="208"/>
      <c r="P45" s="208"/>
      <c r="Q45" s="208"/>
      <c r="R45" s="208"/>
      <c r="S45" s="208"/>
      <c r="T45" s="208"/>
      <c r="U45" s="208"/>
    </row>
  </sheetData>
  <mergeCells count="12">
    <mergeCell ref="F7:H7"/>
    <mergeCell ref="I7:K7"/>
    <mergeCell ref="J1:L1"/>
    <mergeCell ref="J2:L2"/>
    <mergeCell ref="B3:L3"/>
    <mergeCell ref="B4:L4"/>
    <mergeCell ref="B6:B9"/>
    <mergeCell ref="C6:E6"/>
    <mergeCell ref="F6:H6"/>
    <mergeCell ref="I6:K6"/>
    <mergeCell ref="L6:L9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8"/>
  <sheetViews>
    <sheetView showGridLines="0" rightToLeft="1" view="pageBreakPreview" zoomScale="70" zoomScaleNormal="70" zoomScaleSheetLayoutView="70" workbookViewId="0">
      <selection activeCell="D8" sqref="D8:F10"/>
    </sheetView>
  </sheetViews>
  <sheetFormatPr defaultColWidth="9" defaultRowHeight="14.25"/>
  <cols>
    <col min="1" max="1" width="21.75" style="206" customWidth="1"/>
    <col min="2" max="10" width="9.375" style="206" bestFit="1" customWidth="1"/>
    <col min="11" max="11" width="25" style="206" customWidth="1"/>
    <col min="12" max="16384" width="9" style="206"/>
  </cols>
  <sheetData>
    <row r="1" spans="1:11">
      <c r="I1" s="768" t="s">
        <v>591</v>
      </c>
      <c r="J1" s="768"/>
      <c r="K1" s="768"/>
    </row>
    <row r="2" spans="1:11" ht="61.5" customHeight="1">
      <c r="A2" s="46"/>
      <c r="H2" s="1"/>
      <c r="I2" s="768" t="s">
        <v>592</v>
      </c>
      <c r="J2" s="768"/>
      <c r="K2" s="768"/>
    </row>
    <row r="3" spans="1:11" ht="15">
      <c r="A3" s="775" t="s">
        <v>244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5">
      <c r="A4" s="776" t="s">
        <v>245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1" ht="15.75">
      <c r="A5" s="169" t="s">
        <v>265</v>
      </c>
    </row>
    <row r="6" spans="1:11" ht="15.75" customHeight="1">
      <c r="A6" s="873" t="s">
        <v>89</v>
      </c>
      <c r="B6" s="874" t="s">
        <v>11</v>
      </c>
      <c r="C6" s="875"/>
      <c r="D6" s="876"/>
      <c r="E6" s="874" t="s">
        <v>12</v>
      </c>
      <c r="F6" s="875"/>
      <c r="G6" s="875"/>
      <c r="H6" s="877" t="s">
        <v>13</v>
      </c>
      <c r="I6" s="875"/>
      <c r="J6" s="875"/>
      <c r="K6" s="878" t="s">
        <v>247</v>
      </c>
    </row>
    <row r="7" spans="1:11" ht="18.75" customHeight="1" thickBot="1">
      <c r="A7" s="873"/>
      <c r="B7" s="869" t="s">
        <v>14</v>
      </c>
      <c r="C7" s="870"/>
      <c r="D7" s="879"/>
      <c r="E7" s="869" t="s">
        <v>15</v>
      </c>
      <c r="F7" s="870"/>
      <c r="G7" s="870"/>
      <c r="H7" s="871" t="s">
        <v>5</v>
      </c>
      <c r="I7" s="872"/>
      <c r="J7" s="872"/>
      <c r="K7" s="878"/>
    </row>
    <row r="8" spans="1:11" ht="18" customHeight="1">
      <c r="A8" s="873"/>
      <c r="B8" s="247" t="s">
        <v>0</v>
      </c>
      <c r="C8" s="56" t="s">
        <v>1</v>
      </c>
      <c r="D8" s="56" t="s">
        <v>36</v>
      </c>
      <c r="E8" s="247" t="s">
        <v>0</v>
      </c>
      <c r="F8" s="247" t="s">
        <v>1</v>
      </c>
      <c r="G8" s="247" t="s">
        <v>36</v>
      </c>
      <c r="H8" s="248" t="s">
        <v>0</v>
      </c>
      <c r="I8" s="247" t="s">
        <v>1</v>
      </c>
      <c r="J8" s="56" t="s">
        <v>36</v>
      </c>
      <c r="K8" s="878"/>
    </row>
    <row r="9" spans="1:11" ht="18" customHeight="1">
      <c r="A9" s="873"/>
      <c r="B9" s="247" t="s">
        <v>20</v>
      </c>
      <c r="C9" s="247" t="s">
        <v>21</v>
      </c>
      <c r="D9" s="50" t="s">
        <v>5</v>
      </c>
      <c r="E9" s="247" t="s">
        <v>20</v>
      </c>
      <c r="F9" s="247" t="s">
        <v>21</v>
      </c>
      <c r="G9" s="50" t="s">
        <v>5</v>
      </c>
      <c r="H9" s="248" t="s">
        <v>20</v>
      </c>
      <c r="I9" s="247" t="s">
        <v>21</v>
      </c>
      <c r="J9" s="50" t="s">
        <v>5</v>
      </c>
      <c r="K9" s="878"/>
    </row>
    <row r="10" spans="1:11" ht="21" customHeight="1">
      <c r="A10" s="107" t="s">
        <v>248</v>
      </c>
      <c r="B10" s="51">
        <v>3849.4651044319917</v>
      </c>
      <c r="C10" s="51">
        <v>4767.2683513838747</v>
      </c>
      <c r="D10" s="51">
        <v>4270.2620689655168</v>
      </c>
      <c r="E10" s="51">
        <v>1932.3639712783931</v>
      </c>
      <c r="F10" s="51">
        <v>1228.6729857819905</v>
      </c>
      <c r="G10" s="51">
        <v>1841.3582928124872</v>
      </c>
      <c r="H10" s="64">
        <v>2016.7819601157496</v>
      </c>
      <c r="I10" s="51">
        <v>1964.552052052052</v>
      </c>
      <c r="J10" s="51">
        <v>2008.841813927831</v>
      </c>
      <c r="K10" s="109" t="s">
        <v>175</v>
      </c>
    </row>
    <row r="11" spans="1:11" ht="21" customHeight="1">
      <c r="A11" s="108" t="s">
        <v>249</v>
      </c>
      <c r="B11" s="19">
        <v>5484.7818649517685</v>
      </c>
      <c r="C11" s="19">
        <v>4267.459777928847</v>
      </c>
      <c r="D11" s="19">
        <v>5215.6819115363423</v>
      </c>
      <c r="E11" s="19">
        <v>2224.9888960027151</v>
      </c>
      <c r="F11" s="19">
        <v>1613.3929089997096</v>
      </c>
      <c r="G11" s="19">
        <v>2147.027413302822</v>
      </c>
      <c r="H11" s="65">
        <v>2409.4320733846143</v>
      </c>
      <c r="I11" s="19">
        <v>1890.3341057410385</v>
      </c>
      <c r="J11" s="19">
        <v>2340.2032965646858</v>
      </c>
      <c r="K11" s="110" t="s">
        <v>250</v>
      </c>
    </row>
    <row r="12" spans="1:11" ht="30" customHeight="1">
      <c r="A12" s="107" t="s">
        <v>396</v>
      </c>
      <c r="B12" s="51">
        <v>4702.760980267346</v>
      </c>
      <c r="C12" s="51">
        <v>4081.0792383292383</v>
      </c>
      <c r="D12" s="51">
        <v>4574.8416329625888</v>
      </c>
      <c r="E12" s="51">
        <v>2115.9219529850179</v>
      </c>
      <c r="F12" s="51">
        <v>1803.9759055803329</v>
      </c>
      <c r="G12" s="51">
        <v>2092.2400872053413</v>
      </c>
      <c r="H12" s="64">
        <v>2186.5727839711412</v>
      </c>
      <c r="I12" s="51">
        <v>1989.2024582792046</v>
      </c>
      <c r="J12" s="51">
        <v>2170.7783597695311</v>
      </c>
      <c r="K12" s="109" t="s">
        <v>416</v>
      </c>
    </row>
    <row r="13" spans="1:11" ht="21" customHeight="1">
      <c r="A13" s="108" t="s">
        <v>251</v>
      </c>
      <c r="B13" s="19">
        <v>6275.3050380007999</v>
      </c>
      <c r="C13" s="19">
        <v>4569.1301972470555</v>
      </c>
      <c r="D13" s="19">
        <v>5993.5365380672001</v>
      </c>
      <c r="E13" s="19">
        <v>2260.1081523048852</v>
      </c>
      <c r="F13" s="19">
        <v>1687.1088644812696</v>
      </c>
      <c r="G13" s="19">
        <v>2181.1824648895986</v>
      </c>
      <c r="H13" s="65">
        <v>2583.517870093136</v>
      </c>
      <c r="I13" s="19">
        <v>1969.1534055007396</v>
      </c>
      <c r="J13" s="19">
        <v>2497.4975332533204</v>
      </c>
      <c r="K13" s="110" t="s">
        <v>176</v>
      </c>
    </row>
    <row r="14" spans="1:11" ht="21" customHeight="1">
      <c r="A14" s="107" t="s">
        <v>252</v>
      </c>
      <c r="B14" s="51">
        <v>8071.1905478665731</v>
      </c>
      <c r="C14" s="51">
        <v>4614.8037331215246</v>
      </c>
      <c r="D14" s="51">
        <v>7814.2776301806589</v>
      </c>
      <c r="E14" s="51">
        <v>2463.8710239161019</v>
      </c>
      <c r="F14" s="51">
        <v>1832.1204927385318</v>
      </c>
      <c r="G14" s="51">
        <v>2386.9977758436853</v>
      </c>
      <c r="H14" s="64">
        <v>3239.0418572253598</v>
      </c>
      <c r="I14" s="51">
        <v>2068.8421854570884</v>
      </c>
      <c r="J14" s="51">
        <v>3103.9688139910613</v>
      </c>
      <c r="K14" s="109" t="s">
        <v>177</v>
      </c>
    </row>
    <row r="15" spans="1:11" ht="21" customHeight="1">
      <c r="A15" s="108" t="s">
        <v>253</v>
      </c>
      <c r="B15" s="19">
        <v>9023.6043547739791</v>
      </c>
      <c r="C15" s="19">
        <v>5744.9415401096476</v>
      </c>
      <c r="D15" s="19">
        <v>8754.7574905607435</v>
      </c>
      <c r="E15" s="19">
        <v>3114.7605008547798</v>
      </c>
      <c r="F15" s="19">
        <v>2046.2393070802359</v>
      </c>
      <c r="G15" s="19">
        <v>3042.0551615685022</v>
      </c>
      <c r="H15" s="65">
        <v>6202.4467042806</v>
      </c>
      <c r="I15" s="19">
        <v>4163.6300184341435</v>
      </c>
      <c r="J15" s="19">
        <v>6048.7439504466538</v>
      </c>
      <c r="K15" s="110" t="s">
        <v>254</v>
      </c>
    </row>
    <row r="16" spans="1:11" ht="21" customHeight="1">
      <c r="A16" s="107" t="s">
        <v>255</v>
      </c>
      <c r="B16" s="51">
        <v>10366.364935614643</v>
      </c>
      <c r="C16" s="51">
        <v>9347.0520339427876</v>
      </c>
      <c r="D16" s="51">
        <v>10156.83961784058</v>
      </c>
      <c r="E16" s="51">
        <v>4915.2381876497293</v>
      </c>
      <c r="F16" s="51">
        <v>5052.8461661426973</v>
      </c>
      <c r="G16" s="51">
        <v>4926.8684012609774</v>
      </c>
      <c r="H16" s="64">
        <v>7753.9770226991168</v>
      </c>
      <c r="I16" s="51">
        <v>8285.57628882274</v>
      </c>
      <c r="J16" s="51">
        <v>7834.6807987978436</v>
      </c>
      <c r="K16" s="109" t="s">
        <v>256</v>
      </c>
    </row>
    <row r="17" spans="1:11" ht="21" customHeight="1">
      <c r="A17" s="108" t="s">
        <v>257</v>
      </c>
      <c r="B17" s="19">
        <v>13059.143720815522</v>
      </c>
      <c r="C17" s="19">
        <v>10476.651082105567</v>
      </c>
      <c r="D17" s="19">
        <v>12145.10625742915</v>
      </c>
      <c r="E17" s="19">
        <v>9096.5650722693317</v>
      </c>
      <c r="F17" s="19">
        <v>8062.6357005625669</v>
      </c>
      <c r="G17" s="19">
        <v>9025.1614482489585</v>
      </c>
      <c r="H17" s="65">
        <v>11114.916127192513</v>
      </c>
      <c r="I17" s="19">
        <v>10198.102094890675</v>
      </c>
      <c r="J17" s="19">
        <v>10895.066338112145</v>
      </c>
      <c r="K17" s="110" t="s">
        <v>178</v>
      </c>
    </row>
    <row r="18" spans="1:11" ht="36">
      <c r="A18" s="107" t="s">
        <v>258</v>
      </c>
      <c r="B18" s="51">
        <v>17577.164452263161</v>
      </c>
      <c r="C18" s="51">
        <v>12732.750521920669</v>
      </c>
      <c r="D18" s="51">
        <v>16465.085545479735</v>
      </c>
      <c r="E18" s="51">
        <v>15724.72879874908</v>
      </c>
      <c r="F18" s="51">
        <v>10773.146025247355</v>
      </c>
      <c r="G18" s="51">
        <v>15354.222834920392</v>
      </c>
      <c r="H18" s="64">
        <v>16625.415198930092</v>
      </c>
      <c r="I18" s="51">
        <v>12295.963725316231</v>
      </c>
      <c r="J18" s="51">
        <v>15945.118646835766</v>
      </c>
      <c r="K18" s="109" t="s">
        <v>179</v>
      </c>
    </row>
    <row r="19" spans="1:11" ht="22.9" customHeight="1">
      <c r="A19" s="108" t="s">
        <v>98</v>
      </c>
      <c r="B19" s="19">
        <v>24321.980824355047</v>
      </c>
      <c r="C19" s="19">
        <v>20464.15004156276</v>
      </c>
      <c r="D19" s="19">
        <v>23078.502913791948</v>
      </c>
      <c r="E19" s="19">
        <v>19210.130652996591</v>
      </c>
      <c r="F19" s="19">
        <v>12112.874592351023</v>
      </c>
      <c r="G19" s="19">
        <v>18122.115895920917</v>
      </c>
      <c r="H19" s="65">
        <v>21009.18751848051</v>
      </c>
      <c r="I19" s="19">
        <v>17022.628711056812</v>
      </c>
      <c r="J19" s="19">
        <v>20125.660344150656</v>
      </c>
      <c r="K19" s="110" t="s">
        <v>180</v>
      </c>
    </row>
    <row r="20" spans="1:11" ht="21.75">
      <c r="A20" s="52" t="s">
        <v>13</v>
      </c>
      <c r="B20" s="53">
        <v>10487.044360905422</v>
      </c>
      <c r="C20" s="53">
        <v>9442.6324575757371</v>
      </c>
      <c r="D20" s="53">
        <v>10273.013199162588</v>
      </c>
      <c r="E20" s="53">
        <v>3992.6855684423508</v>
      </c>
      <c r="F20" s="53">
        <v>2754.3334742175934</v>
      </c>
      <c r="G20" s="53">
        <v>3865.70027735454</v>
      </c>
      <c r="H20" s="66">
        <v>6274.4408609560805</v>
      </c>
      <c r="I20" s="53">
        <v>6432.4102081902247</v>
      </c>
      <c r="J20" s="53">
        <v>6296.7763531726941</v>
      </c>
      <c r="K20" s="249" t="s">
        <v>5</v>
      </c>
    </row>
    <row r="21" spans="1:11" ht="15">
      <c r="A21" s="73" t="s">
        <v>224</v>
      </c>
      <c r="B21" s="73"/>
      <c r="C21" s="73"/>
      <c r="D21" s="73"/>
      <c r="E21" s="73"/>
      <c r="F21" s="73"/>
      <c r="G21" s="73"/>
      <c r="H21" s="73"/>
      <c r="I21" s="73"/>
      <c r="K21" s="206" t="s">
        <v>225</v>
      </c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 ht="18" customHeight="1">
      <c r="A26"/>
      <c r="B26"/>
      <c r="C26"/>
      <c r="D26"/>
      <c r="E26"/>
      <c r="F26"/>
      <c r="G26"/>
      <c r="H26"/>
      <c r="I26"/>
      <c r="J26"/>
      <c r="K26"/>
    </row>
    <row r="27" spans="1:11" ht="18.75" customHeight="1">
      <c r="A27"/>
      <c r="B27"/>
      <c r="C27"/>
      <c r="D27"/>
      <c r="E27"/>
      <c r="F27"/>
      <c r="G27"/>
      <c r="H27"/>
      <c r="I27"/>
      <c r="J27"/>
      <c r="K27"/>
    </row>
    <row r="28" spans="1:11" ht="18" customHeight="1">
      <c r="A28"/>
      <c r="B28"/>
      <c r="C28"/>
      <c r="D28"/>
      <c r="E28"/>
      <c r="F28"/>
      <c r="G28"/>
      <c r="H28"/>
      <c r="I28"/>
      <c r="J28"/>
      <c r="K28"/>
    </row>
    <row r="29" spans="1:11" ht="18" customHeight="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 s="257"/>
      <c r="C39" s="257"/>
      <c r="D39" s="257"/>
      <c r="E39" s="257"/>
      <c r="F39" s="257"/>
      <c r="G39" s="257"/>
      <c r="H39" s="257"/>
      <c r="I39" s="257"/>
      <c r="J39" s="257"/>
      <c r="K39"/>
    </row>
    <row r="40" spans="1:11">
      <c r="A40"/>
      <c r="B40" s="257"/>
      <c r="C40" s="257"/>
      <c r="D40" s="257"/>
      <c r="E40" s="257"/>
      <c r="F40" s="257"/>
      <c r="G40" s="257"/>
      <c r="H40" s="257"/>
      <c r="I40" s="257"/>
      <c r="J40" s="257"/>
      <c r="K40"/>
    </row>
    <row r="41" spans="1:11">
      <c r="A41"/>
      <c r="B41" s="257"/>
      <c r="C41" s="257"/>
      <c r="D41" s="257"/>
      <c r="E41" s="257"/>
      <c r="F41" s="257"/>
      <c r="G41" s="257"/>
      <c r="H41" s="257"/>
      <c r="I41" s="257"/>
      <c r="J41" s="257"/>
      <c r="K41"/>
    </row>
    <row r="42" spans="1:11">
      <c r="A42"/>
      <c r="B42" s="257"/>
      <c r="C42" s="257"/>
      <c r="D42" s="257"/>
      <c r="E42" s="257"/>
      <c r="F42" s="257"/>
      <c r="G42" s="257"/>
      <c r="H42" s="257"/>
      <c r="I42" s="257"/>
      <c r="J42" s="257"/>
      <c r="K42"/>
    </row>
    <row r="43" spans="1:11">
      <c r="A43"/>
      <c r="B43" s="257"/>
      <c r="C43" s="257"/>
      <c r="D43" s="257"/>
      <c r="E43" s="257"/>
      <c r="F43" s="257"/>
      <c r="G43" s="257"/>
      <c r="H43" s="257"/>
      <c r="I43" s="257"/>
      <c r="J43" s="257"/>
      <c r="K43"/>
    </row>
    <row r="44" spans="1:11">
      <c r="A44"/>
      <c r="B44" s="257"/>
      <c r="C44" s="257"/>
      <c r="D44" s="257"/>
      <c r="E44" s="257"/>
      <c r="F44" s="257"/>
      <c r="G44" s="257"/>
      <c r="H44" s="257"/>
      <c r="I44" s="257"/>
      <c r="J44" s="257"/>
      <c r="K44"/>
    </row>
    <row r="45" spans="1:11">
      <c r="A45"/>
      <c r="B45" s="257"/>
      <c r="C45" s="257"/>
      <c r="D45" s="257"/>
      <c r="E45" s="257"/>
      <c r="F45" s="257"/>
      <c r="G45" s="257"/>
      <c r="H45" s="257"/>
      <c r="I45" s="257"/>
      <c r="J45" s="257"/>
      <c r="K45"/>
    </row>
    <row r="46" spans="1:11">
      <c r="A46"/>
      <c r="B46" s="257"/>
      <c r="C46" s="257"/>
      <c r="D46" s="257"/>
      <c r="E46" s="257"/>
      <c r="F46" s="257"/>
      <c r="G46" s="257"/>
      <c r="H46" s="257"/>
      <c r="I46" s="257"/>
      <c r="J46" s="257"/>
      <c r="K46"/>
    </row>
    <row r="47" spans="1:11">
      <c r="A47"/>
      <c r="B47" s="257"/>
      <c r="C47" s="257"/>
      <c r="D47" s="257"/>
      <c r="E47" s="257"/>
      <c r="F47" s="257"/>
      <c r="G47" s="257"/>
      <c r="H47" s="257"/>
      <c r="I47" s="257"/>
      <c r="J47" s="257"/>
      <c r="K47"/>
    </row>
    <row r="48" spans="1:11">
      <c r="A48"/>
      <c r="B48" s="257"/>
      <c r="C48" s="257"/>
      <c r="D48" s="257"/>
      <c r="E48" s="257"/>
      <c r="F48" s="257"/>
      <c r="G48" s="257"/>
      <c r="H48" s="257"/>
      <c r="I48" s="257"/>
      <c r="J48" s="257"/>
      <c r="K48"/>
    </row>
    <row r="49" spans="1:11">
      <c r="A49"/>
      <c r="B49" s="256"/>
      <c r="C49" s="256"/>
      <c r="D49" s="256"/>
      <c r="E49" s="256"/>
      <c r="F49" s="256"/>
      <c r="G49" s="256"/>
      <c r="H49" s="256"/>
      <c r="I49" s="256"/>
      <c r="J49" s="256"/>
      <c r="K49"/>
    </row>
    <row r="50" spans="1:11">
      <c r="A50"/>
      <c r="B50" s="256"/>
      <c r="C50" s="256"/>
      <c r="D50" s="256"/>
      <c r="E50" s="256"/>
      <c r="F50" s="256"/>
      <c r="G50" s="256"/>
      <c r="H50" s="256"/>
      <c r="I50" s="256"/>
      <c r="J50" s="256"/>
      <c r="K50"/>
    </row>
    <row r="51" spans="1:11">
      <c r="A51"/>
      <c r="B51" s="256"/>
      <c r="C51" s="256"/>
      <c r="D51" s="256"/>
      <c r="E51" s="256"/>
      <c r="F51" s="256"/>
      <c r="G51" s="256"/>
      <c r="H51" s="256"/>
      <c r="I51" s="256"/>
      <c r="J51" s="256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</sheetData>
  <mergeCells count="12">
    <mergeCell ref="E7:G7"/>
    <mergeCell ref="H7:J7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conditionalFormatting sqref="B49:J51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59"/>
  <sheetViews>
    <sheetView showGridLines="0" rightToLeft="1" view="pageBreakPreview" zoomScale="90" zoomScaleNormal="70" zoomScaleSheetLayoutView="90" workbookViewId="0">
      <selection activeCell="D8" sqref="D8:F10"/>
    </sheetView>
  </sheetViews>
  <sheetFormatPr defaultColWidth="9" defaultRowHeight="14.25"/>
  <cols>
    <col min="1" max="1" width="9" style="206"/>
    <col min="2" max="2" width="15" style="206" customWidth="1"/>
    <col min="3" max="16384" width="9" style="206"/>
  </cols>
  <sheetData>
    <row r="1" spans="2:11">
      <c r="H1" s="768" t="s">
        <v>591</v>
      </c>
      <c r="I1" s="768"/>
      <c r="J1" s="768"/>
      <c r="K1" s="768"/>
    </row>
    <row r="2" spans="2:11" ht="61.5" customHeight="1">
      <c r="B2" s="46"/>
      <c r="H2" s="768" t="s">
        <v>592</v>
      </c>
      <c r="I2" s="768"/>
      <c r="J2" s="768"/>
      <c r="K2" s="768"/>
    </row>
    <row r="3" spans="2:11" ht="15">
      <c r="B3" s="775" t="s">
        <v>259</v>
      </c>
      <c r="C3" s="775"/>
      <c r="D3" s="775"/>
      <c r="E3" s="775"/>
      <c r="F3" s="775"/>
      <c r="G3" s="775"/>
      <c r="H3" s="775"/>
      <c r="I3" s="775"/>
      <c r="J3" s="775"/>
      <c r="K3" s="775"/>
    </row>
    <row r="4" spans="2:11" ht="15">
      <c r="B4" s="776" t="s">
        <v>260</v>
      </c>
      <c r="C4" s="776"/>
      <c r="D4" s="776"/>
      <c r="E4" s="776"/>
      <c r="F4" s="776"/>
      <c r="G4" s="776"/>
      <c r="H4" s="776"/>
      <c r="I4" s="776"/>
      <c r="J4" s="776"/>
      <c r="K4" s="776"/>
    </row>
    <row r="5" spans="2:11" ht="15.75">
      <c r="B5" s="763" t="s">
        <v>266</v>
      </c>
      <c r="C5" s="763"/>
    </row>
    <row r="6" spans="2:11" ht="15.75" customHeight="1">
      <c r="B6" s="751" t="s">
        <v>34</v>
      </c>
      <c r="C6" s="820" t="s">
        <v>11</v>
      </c>
      <c r="D6" s="821"/>
      <c r="E6" s="822"/>
      <c r="F6" s="820" t="s">
        <v>12</v>
      </c>
      <c r="G6" s="821"/>
      <c r="H6" s="821"/>
      <c r="I6" s="881" t="s">
        <v>13</v>
      </c>
      <c r="J6" s="821"/>
      <c r="K6" s="821"/>
    </row>
    <row r="7" spans="2:11" ht="18" customHeight="1" thickBot="1">
      <c r="B7" s="751"/>
      <c r="C7" s="815" t="s">
        <v>14</v>
      </c>
      <c r="D7" s="816"/>
      <c r="E7" s="817"/>
      <c r="F7" s="815" t="s">
        <v>15</v>
      </c>
      <c r="G7" s="816"/>
      <c r="H7" s="816"/>
      <c r="I7" s="880" t="s">
        <v>5</v>
      </c>
      <c r="J7" s="810"/>
      <c r="K7" s="810"/>
    </row>
    <row r="8" spans="2:11" ht="15.75" customHeight="1">
      <c r="B8" s="814" t="s">
        <v>262</v>
      </c>
      <c r="C8" s="422" t="s">
        <v>0</v>
      </c>
      <c r="D8" s="348" t="s">
        <v>1</v>
      </c>
      <c r="E8" s="348" t="s">
        <v>36</v>
      </c>
      <c r="F8" s="422" t="s">
        <v>0</v>
      </c>
      <c r="G8" s="422" t="s">
        <v>1</v>
      </c>
      <c r="H8" s="422" t="s">
        <v>36</v>
      </c>
      <c r="I8" s="538" t="s">
        <v>0</v>
      </c>
      <c r="J8" s="422" t="s">
        <v>1</v>
      </c>
      <c r="K8" s="348" t="s">
        <v>36</v>
      </c>
    </row>
    <row r="9" spans="2:11" ht="21">
      <c r="B9" s="814"/>
      <c r="C9" s="422" t="s">
        <v>20</v>
      </c>
      <c r="D9" s="422" t="s">
        <v>21</v>
      </c>
      <c r="E9" s="341" t="s">
        <v>5</v>
      </c>
      <c r="F9" s="422" t="s">
        <v>20</v>
      </c>
      <c r="G9" s="422" t="s">
        <v>21</v>
      </c>
      <c r="H9" s="341" t="s">
        <v>5</v>
      </c>
      <c r="I9" s="538" t="s">
        <v>20</v>
      </c>
      <c r="J9" s="422" t="s">
        <v>21</v>
      </c>
      <c r="K9" s="341" t="s">
        <v>5</v>
      </c>
    </row>
    <row r="10" spans="2:11" ht="21">
      <c r="B10" s="536" t="s">
        <v>37</v>
      </c>
      <c r="C10" s="5">
        <v>4962.8987454278194</v>
      </c>
      <c r="D10" s="5">
        <v>4780.1129591129593</v>
      </c>
      <c r="E10" s="5">
        <v>4946.4850493170288</v>
      </c>
      <c r="F10" s="5">
        <v>2333.5200669744786</v>
      </c>
      <c r="G10" s="5">
        <v>2343.1180979195997</v>
      </c>
      <c r="H10" s="5">
        <v>2335.8708528082138</v>
      </c>
      <c r="I10" s="540">
        <v>3904.4774314774722</v>
      </c>
      <c r="J10" s="5">
        <v>3101.0841685526457</v>
      </c>
      <c r="K10" s="5">
        <v>3776.4802115348293</v>
      </c>
    </row>
    <row r="11" spans="2:11" ht="21">
      <c r="B11" s="537" t="s">
        <v>38</v>
      </c>
      <c r="C11" s="21">
        <v>6696.0084643765558</v>
      </c>
      <c r="D11" s="21">
        <v>6112.9929625425657</v>
      </c>
      <c r="E11" s="21">
        <v>6604.1758874957541</v>
      </c>
      <c r="F11" s="21">
        <v>2351.2929950596322</v>
      </c>
      <c r="G11" s="21">
        <v>2050.5922739901689</v>
      </c>
      <c r="H11" s="21">
        <v>2308.7769346120576</v>
      </c>
      <c r="I11" s="541">
        <v>4923.4574416150363</v>
      </c>
      <c r="J11" s="21">
        <v>4578.5760731367682</v>
      </c>
      <c r="K11" s="21">
        <v>4871.3772890870468</v>
      </c>
    </row>
    <row r="12" spans="2:11" ht="21">
      <c r="B12" s="536" t="s">
        <v>39</v>
      </c>
      <c r="C12" s="5">
        <v>8490.7506815687138</v>
      </c>
      <c r="D12" s="5">
        <v>7191.7195818117825</v>
      </c>
      <c r="E12" s="5">
        <v>8238.6839601952888</v>
      </c>
      <c r="F12" s="5">
        <v>2772.7426431866534</v>
      </c>
      <c r="G12" s="5">
        <v>2240.6815571103812</v>
      </c>
      <c r="H12" s="5">
        <v>2697.8211864646432</v>
      </c>
      <c r="I12" s="540">
        <v>5623.5838008834107</v>
      </c>
      <c r="J12" s="5">
        <v>5179.6345639676283</v>
      </c>
      <c r="K12" s="5">
        <v>5548.9103364394632</v>
      </c>
    </row>
    <row r="13" spans="2:11" ht="21">
      <c r="B13" s="537" t="s">
        <v>40</v>
      </c>
      <c r="C13" s="21">
        <v>9655.163563430353</v>
      </c>
      <c r="D13" s="21">
        <v>8545.8177022213458</v>
      </c>
      <c r="E13" s="21">
        <v>9437.514557340508</v>
      </c>
      <c r="F13" s="21">
        <v>3461.8801867311286</v>
      </c>
      <c r="G13" s="21">
        <v>2465.1251467913144</v>
      </c>
      <c r="H13" s="21">
        <v>3317.0441938392614</v>
      </c>
      <c r="I13" s="541">
        <v>6160.4553969091094</v>
      </c>
      <c r="J13" s="21">
        <v>5662.0944684986707</v>
      </c>
      <c r="K13" s="21">
        <v>6076.6053129221482</v>
      </c>
    </row>
    <row r="14" spans="2:11" ht="21">
      <c r="B14" s="536" t="s">
        <v>41</v>
      </c>
      <c r="C14" s="5">
        <v>10655.270538318824</v>
      </c>
      <c r="D14" s="5">
        <v>9661.90500065581</v>
      </c>
      <c r="E14" s="5">
        <v>10403.704604630131</v>
      </c>
      <c r="F14" s="5">
        <v>3814.1261476020345</v>
      </c>
      <c r="G14" s="5">
        <v>2889.5135163245004</v>
      </c>
      <c r="H14" s="5">
        <v>3695.7679037615294</v>
      </c>
      <c r="I14" s="540">
        <v>5978.0279485923811</v>
      </c>
      <c r="J14" s="5">
        <v>6388.2816942046693</v>
      </c>
      <c r="K14" s="5">
        <v>6048.5650671597477</v>
      </c>
    </row>
    <row r="15" spans="2:11" ht="21">
      <c r="B15" s="537" t="s">
        <v>42</v>
      </c>
      <c r="C15" s="21">
        <v>12068.4160791043</v>
      </c>
      <c r="D15" s="21">
        <v>10819.530293881886</v>
      </c>
      <c r="E15" s="21">
        <v>11761.08806493593</v>
      </c>
      <c r="F15" s="21">
        <v>3998.3557473467881</v>
      </c>
      <c r="G15" s="21">
        <v>2625.0104104343663</v>
      </c>
      <c r="H15" s="21">
        <v>3841.5772678530734</v>
      </c>
      <c r="I15" s="541">
        <v>6355.3537930894172</v>
      </c>
      <c r="J15" s="21">
        <v>6812.3296016724653</v>
      </c>
      <c r="K15" s="21">
        <v>6427.2039206617183</v>
      </c>
    </row>
    <row r="16" spans="2:11" ht="21">
      <c r="B16" s="536" t="s">
        <v>43</v>
      </c>
      <c r="C16" s="5">
        <v>13489.677752363767</v>
      </c>
      <c r="D16" s="5">
        <v>12298.377350350531</v>
      </c>
      <c r="E16" s="5">
        <v>13249.735097275701</v>
      </c>
      <c r="F16" s="5">
        <v>4245.8375226171729</v>
      </c>
      <c r="G16" s="5">
        <v>3610.6065008693022</v>
      </c>
      <c r="H16" s="5">
        <v>4208.1393922700508</v>
      </c>
      <c r="I16" s="540">
        <v>6983.4221344712023</v>
      </c>
      <c r="J16" s="5">
        <v>9059.1642343789626</v>
      </c>
      <c r="K16" s="5">
        <v>7204.3297479923194</v>
      </c>
    </row>
    <row r="17" spans="2:11" ht="21">
      <c r="B17" s="537" t="s">
        <v>44</v>
      </c>
      <c r="C17" s="21">
        <v>14261.343046907095</v>
      </c>
      <c r="D17" s="21">
        <v>12289.578689714941</v>
      </c>
      <c r="E17" s="21">
        <v>13972.034024009266</v>
      </c>
      <c r="F17" s="21">
        <v>4893.8166433361594</v>
      </c>
      <c r="G17" s="21">
        <v>4379.4695469683838</v>
      </c>
      <c r="H17" s="21">
        <v>4878.4151447052955</v>
      </c>
      <c r="I17" s="541">
        <v>7320.6093029370886</v>
      </c>
      <c r="J17" s="21">
        <v>9606.1501888194143</v>
      </c>
      <c r="K17" s="21">
        <v>7464.9659327296049</v>
      </c>
    </row>
    <row r="18" spans="2:11" ht="21">
      <c r="B18" s="536" t="s">
        <v>45</v>
      </c>
      <c r="C18" s="5">
        <v>12861.956579901202</v>
      </c>
      <c r="D18" s="5">
        <v>11322.333980792058</v>
      </c>
      <c r="E18" s="5">
        <v>12674.646593542204</v>
      </c>
      <c r="F18" s="5">
        <v>5450.0441215710443</v>
      </c>
      <c r="G18" s="5">
        <v>6743.4884636513461</v>
      </c>
      <c r="H18" s="5">
        <v>5482.5640142629909</v>
      </c>
      <c r="I18" s="540">
        <v>7229.6675800020812</v>
      </c>
      <c r="J18" s="5">
        <v>9624.5423343291695</v>
      </c>
      <c r="K18" s="5">
        <v>7349.8941668910647</v>
      </c>
    </row>
    <row r="19" spans="2:11" ht="21">
      <c r="B19" s="537" t="s">
        <v>46</v>
      </c>
      <c r="C19" s="21">
        <v>10914.390431988575</v>
      </c>
      <c r="D19" s="21">
        <v>22213.844252163166</v>
      </c>
      <c r="E19" s="21">
        <v>11531.45929526124</v>
      </c>
      <c r="F19" s="21">
        <v>5620.0735579559814</v>
      </c>
      <c r="G19" s="21">
        <v>3096.9837114601514</v>
      </c>
      <c r="H19" s="21">
        <v>5579.3722592118165</v>
      </c>
      <c r="I19" s="541">
        <v>5951.5452724753004</v>
      </c>
      <c r="J19" s="21">
        <v>6738.5048269366607</v>
      </c>
      <c r="K19" s="21">
        <v>5966.2081715561753</v>
      </c>
    </row>
    <row r="20" spans="2:11" ht="21">
      <c r="B20" s="536" t="s">
        <v>382</v>
      </c>
      <c r="C20" s="5">
        <v>5569.060756886639</v>
      </c>
      <c r="D20" s="5">
        <v>0</v>
      </c>
      <c r="E20" s="5">
        <v>5569.060756886639</v>
      </c>
      <c r="F20" s="5">
        <v>6674.0991847156365</v>
      </c>
      <c r="G20" s="5">
        <v>2767.3543375053951</v>
      </c>
      <c r="H20" s="5">
        <v>6586.8550513715136</v>
      </c>
      <c r="I20" s="540">
        <v>6560.2340083119643</v>
      </c>
      <c r="J20" s="5">
        <v>2767.3543375053951</v>
      </c>
      <c r="K20" s="5">
        <v>6484.0852287989464</v>
      </c>
    </row>
    <row r="21" spans="2:11" ht="42">
      <c r="B21" s="12" t="s">
        <v>23</v>
      </c>
      <c r="C21" s="344">
        <v>10487.044360905422</v>
      </c>
      <c r="D21" s="344">
        <v>9442.6324575757371</v>
      </c>
      <c r="E21" s="344">
        <v>10273.013199162588</v>
      </c>
      <c r="F21" s="344">
        <v>3992.6855684423508</v>
      </c>
      <c r="G21" s="344">
        <v>2754.3334742175934</v>
      </c>
      <c r="H21" s="344">
        <v>3865.70027735454</v>
      </c>
      <c r="I21" s="539">
        <v>6274.4408609560805</v>
      </c>
      <c r="J21" s="344">
        <v>6432.4102081902247</v>
      </c>
      <c r="K21" s="344">
        <v>6296.7763531726941</v>
      </c>
    </row>
    <row r="22" spans="2:11" ht="15">
      <c r="B22" s="73" t="s">
        <v>224</v>
      </c>
      <c r="C22" s="73"/>
      <c r="D22" s="73"/>
      <c r="E22" s="73"/>
      <c r="F22" s="73"/>
      <c r="G22" s="73"/>
      <c r="H22" s="73"/>
      <c r="I22" s="73"/>
      <c r="J22" s="73"/>
      <c r="K22" s="206" t="s">
        <v>225</v>
      </c>
    </row>
    <row r="23" spans="2:11">
      <c r="B23"/>
      <c r="C23"/>
      <c r="D23"/>
      <c r="E23"/>
      <c r="F23"/>
      <c r="G23"/>
      <c r="H23"/>
      <c r="I23"/>
      <c r="J23"/>
      <c r="K23"/>
    </row>
    <row r="24" spans="2:11">
      <c r="B24"/>
      <c r="C24"/>
      <c r="D24"/>
      <c r="E24"/>
      <c r="F24"/>
      <c r="G24"/>
      <c r="H24"/>
      <c r="I24"/>
      <c r="J24"/>
      <c r="K24"/>
    </row>
    <row r="25" spans="2:11">
      <c r="B25"/>
      <c r="C25"/>
      <c r="D25"/>
      <c r="E25"/>
      <c r="F25"/>
      <c r="G25"/>
      <c r="H25"/>
      <c r="I25"/>
      <c r="J25"/>
      <c r="K25"/>
    </row>
    <row r="26" spans="2:11" ht="18" customHeight="1">
      <c r="B26"/>
      <c r="C26"/>
      <c r="D26"/>
      <c r="E26"/>
      <c r="F26"/>
      <c r="G26"/>
      <c r="H26"/>
      <c r="I26"/>
      <c r="J26"/>
      <c r="K26"/>
    </row>
    <row r="27" spans="2:11">
      <c r="B27"/>
      <c r="C27"/>
      <c r="D27"/>
      <c r="E27"/>
      <c r="F27"/>
      <c r="G27"/>
      <c r="H27"/>
      <c r="I27"/>
      <c r="J27"/>
      <c r="K27"/>
    </row>
    <row r="28" spans="2:11">
      <c r="B28"/>
      <c r="C28"/>
      <c r="D28"/>
      <c r="E28"/>
      <c r="F28"/>
      <c r="G28"/>
      <c r="H28"/>
      <c r="I28"/>
      <c r="J28"/>
      <c r="K28"/>
    </row>
    <row r="29" spans="2:11">
      <c r="B29"/>
      <c r="C29"/>
      <c r="D29"/>
      <c r="E29"/>
      <c r="F29"/>
      <c r="G29"/>
      <c r="H29"/>
      <c r="I29"/>
      <c r="J29"/>
      <c r="K29"/>
    </row>
    <row r="30" spans="2:11">
      <c r="B30"/>
      <c r="C30"/>
      <c r="D30"/>
      <c r="E30"/>
      <c r="F30"/>
      <c r="G30"/>
      <c r="H30"/>
      <c r="I30"/>
      <c r="J30"/>
      <c r="K30"/>
    </row>
    <row r="31" spans="2:11">
      <c r="B31"/>
      <c r="C31"/>
      <c r="D31"/>
      <c r="E31"/>
      <c r="F31"/>
      <c r="G31"/>
      <c r="H31"/>
      <c r="I31"/>
      <c r="J31"/>
      <c r="K31"/>
    </row>
    <row r="32" spans="2:11">
      <c r="B32"/>
      <c r="C32"/>
      <c r="D32"/>
      <c r="E32"/>
      <c r="F32"/>
      <c r="G32"/>
      <c r="H32"/>
      <c r="I32"/>
      <c r="J32"/>
      <c r="K32"/>
    </row>
    <row r="33" spans="2:11">
      <c r="B33"/>
      <c r="C33"/>
      <c r="D33"/>
      <c r="E33"/>
      <c r="F33"/>
      <c r="G33"/>
      <c r="H33"/>
      <c r="I33"/>
      <c r="J33"/>
      <c r="K33"/>
    </row>
    <row r="34" spans="2:11">
      <c r="B34"/>
      <c r="C34"/>
      <c r="D34"/>
      <c r="E34"/>
      <c r="F34"/>
      <c r="G34"/>
      <c r="H34"/>
      <c r="I34"/>
      <c r="J34"/>
      <c r="K34"/>
    </row>
    <row r="35" spans="2:11">
      <c r="B35"/>
      <c r="C35"/>
      <c r="D35"/>
      <c r="E35"/>
      <c r="F35"/>
      <c r="G35"/>
      <c r="H35"/>
      <c r="I35"/>
      <c r="J35"/>
      <c r="K35"/>
    </row>
    <row r="36" spans="2:11">
      <c r="B36"/>
      <c r="C36"/>
      <c r="D36"/>
      <c r="E36"/>
      <c r="F36"/>
      <c r="G36"/>
      <c r="H36"/>
      <c r="I36"/>
      <c r="J36"/>
      <c r="K36"/>
    </row>
    <row r="37" spans="2:11">
      <c r="B37"/>
      <c r="C37"/>
      <c r="D37"/>
      <c r="E37"/>
      <c r="F37"/>
      <c r="G37"/>
      <c r="H37"/>
      <c r="I37"/>
      <c r="J37"/>
      <c r="K37"/>
    </row>
    <row r="38" spans="2:11">
      <c r="B38"/>
      <c r="C38"/>
      <c r="D38"/>
      <c r="E38"/>
      <c r="F38"/>
      <c r="G38"/>
      <c r="H38"/>
      <c r="I38"/>
      <c r="J38"/>
      <c r="K38"/>
    </row>
    <row r="39" spans="2:11">
      <c r="B39"/>
      <c r="C39"/>
      <c r="D39"/>
      <c r="E39"/>
      <c r="F39"/>
      <c r="G39"/>
      <c r="H39"/>
      <c r="I39"/>
      <c r="J39"/>
      <c r="K39"/>
    </row>
    <row r="40" spans="2:11">
      <c r="B40"/>
      <c r="C40" s="256"/>
      <c r="D40" s="256"/>
      <c r="E40" s="256"/>
      <c r="F40" s="256"/>
      <c r="G40" s="256"/>
      <c r="H40" s="256"/>
      <c r="I40" s="256"/>
      <c r="J40" s="256"/>
      <c r="K40" s="256"/>
    </row>
    <row r="41" spans="2:11">
      <c r="B41"/>
      <c r="C41" s="256"/>
      <c r="D41" s="256"/>
      <c r="E41" s="256"/>
      <c r="F41" s="256"/>
      <c r="G41" s="256"/>
      <c r="H41" s="256"/>
      <c r="I41" s="256"/>
      <c r="J41" s="256"/>
      <c r="K41" s="256"/>
    </row>
    <row r="42" spans="2:11">
      <c r="B42"/>
      <c r="C42" s="256"/>
      <c r="D42" s="256"/>
      <c r="E42" s="256"/>
      <c r="F42" s="256"/>
      <c r="G42" s="256"/>
      <c r="H42" s="256"/>
      <c r="I42" s="256"/>
      <c r="J42" s="256"/>
      <c r="K42" s="256"/>
    </row>
    <row r="43" spans="2:11" ht="18" customHeight="1">
      <c r="B43"/>
      <c r="C43" s="256"/>
      <c r="D43" s="256"/>
      <c r="E43" s="256"/>
      <c r="F43" s="256"/>
      <c r="G43" s="256"/>
      <c r="H43" s="256"/>
      <c r="I43" s="256"/>
      <c r="J43" s="256"/>
      <c r="K43" s="256"/>
    </row>
    <row r="44" spans="2:11">
      <c r="B44"/>
      <c r="C44" s="256"/>
      <c r="D44" s="256"/>
      <c r="E44" s="256"/>
      <c r="F44" s="256"/>
      <c r="G44" s="256"/>
      <c r="H44" s="256"/>
      <c r="I44" s="256"/>
      <c r="J44" s="256"/>
      <c r="K44" s="256"/>
    </row>
    <row r="45" spans="2:11">
      <c r="B45"/>
      <c r="C45" s="256"/>
      <c r="D45" s="256"/>
      <c r="E45" s="256"/>
      <c r="F45" s="256"/>
      <c r="G45" s="256"/>
      <c r="H45" s="256"/>
      <c r="I45" s="256"/>
      <c r="J45" s="256"/>
      <c r="K45" s="256"/>
    </row>
    <row r="46" spans="2:11">
      <c r="B46"/>
      <c r="C46" s="256"/>
      <c r="D46" s="256"/>
      <c r="E46" s="256"/>
      <c r="F46" s="256"/>
      <c r="G46" s="256"/>
      <c r="H46" s="256"/>
      <c r="I46" s="256"/>
      <c r="J46" s="256"/>
      <c r="K46" s="256"/>
    </row>
    <row r="47" spans="2:11">
      <c r="B47"/>
      <c r="C47" s="256"/>
      <c r="D47" s="256"/>
      <c r="E47" s="256"/>
      <c r="F47" s="256"/>
      <c r="G47" s="256"/>
      <c r="H47" s="256"/>
      <c r="I47" s="256"/>
      <c r="J47" s="256"/>
      <c r="K47" s="256"/>
    </row>
    <row r="48" spans="2:11">
      <c r="B48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2:11">
      <c r="B49"/>
      <c r="C49" s="256"/>
      <c r="D49" s="256"/>
      <c r="E49" s="256"/>
      <c r="F49" s="256"/>
      <c r="G49" s="256"/>
      <c r="H49" s="256"/>
      <c r="I49" s="256"/>
      <c r="J49" s="256"/>
      <c r="K49" s="256"/>
    </row>
    <row r="50" spans="2:11">
      <c r="B50"/>
      <c r="C50" s="256"/>
      <c r="D50" s="256"/>
      <c r="E50" s="256"/>
      <c r="F50" s="256"/>
      <c r="G50" s="256"/>
      <c r="H50" s="256"/>
      <c r="I50" s="256"/>
      <c r="J50" s="256"/>
      <c r="K50" s="256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</sheetData>
  <mergeCells count="13">
    <mergeCell ref="F7:H7"/>
    <mergeCell ref="I7:K7"/>
    <mergeCell ref="B8:B9"/>
    <mergeCell ref="H1:K1"/>
    <mergeCell ref="H2:K2"/>
    <mergeCell ref="B3:K3"/>
    <mergeCell ref="B4:K4"/>
    <mergeCell ref="B5:C5"/>
    <mergeCell ref="B6:B7"/>
    <mergeCell ref="C6:E6"/>
    <mergeCell ref="F6:H6"/>
    <mergeCell ref="I6:K6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28"/>
  <sheetViews>
    <sheetView showGridLines="0" rightToLeft="1" showWhiteSpace="0" view="pageBreakPreview" topLeftCell="B2" zoomScaleNormal="85" zoomScaleSheetLayoutView="100" workbookViewId="0">
      <selection activeCell="G24" sqref="G24"/>
    </sheetView>
  </sheetViews>
  <sheetFormatPr defaultColWidth="9" defaultRowHeight="14.25"/>
  <cols>
    <col min="1" max="2" width="9" style="206"/>
    <col min="3" max="3" width="13.125" style="206" customWidth="1"/>
    <col min="4" max="4" width="19.75" style="206" customWidth="1"/>
    <col min="5" max="5" width="18.625" style="206" customWidth="1"/>
    <col min="6" max="6" width="21.125" style="206" customWidth="1"/>
    <col min="7" max="16384" width="9" style="206"/>
  </cols>
  <sheetData>
    <row r="1" spans="2:6" ht="20.25" customHeight="1">
      <c r="E1" s="768" t="s">
        <v>598</v>
      </c>
      <c r="F1" s="768"/>
    </row>
    <row r="2" spans="2:6" ht="36" customHeight="1">
      <c r="C2" s="46"/>
      <c r="E2" s="768" t="s">
        <v>592</v>
      </c>
      <c r="F2" s="768"/>
    </row>
    <row r="3" spans="2:6" ht="14.25" customHeight="1">
      <c r="C3" s="46"/>
      <c r="E3" s="699"/>
      <c r="F3" s="699"/>
    </row>
    <row r="4" spans="2:6" ht="15">
      <c r="B4" s="775" t="s">
        <v>530</v>
      </c>
      <c r="C4" s="775"/>
      <c r="D4" s="775"/>
      <c r="E4" s="775"/>
      <c r="F4" s="775"/>
    </row>
    <row r="5" spans="2:6" ht="15">
      <c r="B5" s="788" t="s">
        <v>531</v>
      </c>
      <c r="C5" s="788"/>
      <c r="D5" s="788"/>
      <c r="E5" s="788"/>
      <c r="F5" s="788"/>
    </row>
    <row r="6" spans="2:6" ht="15.75">
      <c r="C6" s="165" t="s">
        <v>269</v>
      </c>
    </row>
    <row r="7" spans="2:6" ht="21">
      <c r="B7" s="884" t="s">
        <v>222</v>
      </c>
      <c r="C7" s="885"/>
      <c r="D7" s="544" t="s">
        <v>11</v>
      </c>
      <c r="E7" s="544" t="s">
        <v>12</v>
      </c>
      <c r="F7" s="542" t="s">
        <v>13</v>
      </c>
    </row>
    <row r="8" spans="2:6" ht="18" customHeight="1">
      <c r="B8" s="882" t="s">
        <v>223</v>
      </c>
      <c r="C8" s="883"/>
      <c r="D8" s="545" t="s">
        <v>14</v>
      </c>
      <c r="E8" s="545" t="s">
        <v>15</v>
      </c>
      <c r="F8" s="542" t="s">
        <v>5</v>
      </c>
    </row>
    <row r="9" spans="2:6" ht="21">
      <c r="B9" s="509" t="s">
        <v>0</v>
      </c>
      <c r="C9" s="396" t="s">
        <v>20</v>
      </c>
      <c r="D9" s="664">
        <v>75.005933400822343</v>
      </c>
      <c r="E9" s="664">
        <v>89.638709808809764</v>
      </c>
      <c r="F9" s="664">
        <v>83.123688633741367</v>
      </c>
    </row>
    <row r="10" spans="2:6" ht="21">
      <c r="B10" s="510" t="s">
        <v>1</v>
      </c>
      <c r="C10" s="397" t="s">
        <v>21</v>
      </c>
      <c r="D10" s="665">
        <v>24.994066599177653</v>
      </c>
      <c r="E10" s="665">
        <v>10.361290191190237</v>
      </c>
      <c r="F10" s="665">
        <v>16.876311366258637</v>
      </c>
    </row>
    <row r="11" spans="2:6" ht="21">
      <c r="B11" s="542" t="s">
        <v>13</v>
      </c>
      <c r="C11" s="543" t="s">
        <v>5</v>
      </c>
      <c r="D11" s="543">
        <v>100</v>
      </c>
      <c r="E11" s="543">
        <v>100</v>
      </c>
      <c r="F11" s="543">
        <v>100</v>
      </c>
    </row>
    <row r="12" spans="2:6" ht="15">
      <c r="B12" s="73" t="s">
        <v>224</v>
      </c>
      <c r="C12" s="73"/>
      <c r="D12" s="73"/>
      <c r="E12" s="73"/>
      <c r="F12" s="206" t="s">
        <v>225</v>
      </c>
    </row>
    <row r="13" spans="2:6">
      <c r="B13"/>
      <c r="C13"/>
      <c r="D13"/>
      <c r="E13"/>
      <c r="F13"/>
    </row>
    <row r="14" spans="2:6">
      <c r="B14"/>
      <c r="C14"/>
      <c r="D14"/>
      <c r="E14"/>
      <c r="F14"/>
    </row>
    <row r="15" spans="2:6" ht="18" customHeight="1">
      <c r="B15"/>
      <c r="C15"/>
      <c r="D15"/>
      <c r="E15"/>
      <c r="F15"/>
    </row>
    <row r="16" spans="2:6">
      <c r="B16"/>
      <c r="C16"/>
      <c r="D16"/>
      <c r="E16"/>
      <c r="F16"/>
    </row>
    <row r="17" spans="2:6">
      <c r="B17"/>
      <c r="C17"/>
      <c r="D17"/>
      <c r="E17"/>
      <c r="F17"/>
    </row>
    <row r="18" spans="2:6">
      <c r="B18"/>
      <c r="C18"/>
      <c r="D18"/>
      <c r="E18"/>
      <c r="F18"/>
    </row>
    <row r="19" spans="2:6">
      <c r="B19"/>
      <c r="C19"/>
      <c r="D19"/>
      <c r="E19"/>
      <c r="F19"/>
    </row>
    <row r="20" spans="2:6">
      <c r="B20"/>
      <c r="C20"/>
      <c r="D20"/>
      <c r="E20"/>
      <c r="F20"/>
    </row>
    <row r="21" spans="2:6">
      <c r="B21"/>
      <c r="C21"/>
      <c r="D21"/>
    </row>
    <row r="22" spans="2:6" ht="13.5" customHeight="1">
      <c r="B22"/>
      <c r="C22"/>
    </row>
    <row r="23" spans="2:6" ht="18" customHeight="1">
      <c r="B23"/>
    </row>
    <row r="24" spans="2:6" ht="18" customHeight="1">
      <c r="B24"/>
      <c r="F24"/>
    </row>
    <row r="25" spans="2:6">
      <c r="B25"/>
      <c r="C25"/>
      <c r="D25"/>
      <c r="E25"/>
      <c r="F25"/>
    </row>
    <row r="26" spans="2:6">
      <c r="B26"/>
      <c r="C26" s="265"/>
      <c r="D26" s="265"/>
      <c r="E26" s="265"/>
      <c r="F26" s="257"/>
    </row>
    <row r="27" spans="2:6">
      <c r="B27"/>
      <c r="C27" s="265"/>
      <c r="D27" s="265"/>
      <c r="E27" s="265"/>
      <c r="F27" s="257"/>
    </row>
    <row r="28" spans="2:6">
      <c r="C28" s="265"/>
      <c r="D28" s="265"/>
      <c r="E28" s="265"/>
      <c r="F28" s="257"/>
    </row>
  </sheetData>
  <mergeCells count="6">
    <mergeCell ref="B8:C8"/>
    <mergeCell ref="B7:C7"/>
    <mergeCell ref="B4:F4"/>
    <mergeCell ref="B5:F5"/>
    <mergeCell ref="E1:F1"/>
    <mergeCell ref="E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rightToLeft="1" view="pageBreakPreview" zoomScale="85" zoomScaleNormal="80" zoomScaleSheetLayoutView="85" workbookViewId="0">
      <selection activeCell="E11" sqref="E11"/>
    </sheetView>
  </sheetViews>
  <sheetFormatPr defaultColWidth="9" defaultRowHeight="14.25"/>
  <cols>
    <col min="1" max="4" width="15.75" style="206" customWidth="1"/>
    <col min="5" max="5" width="19.625" style="206" customWidth="1"/>
    <col min="6" max="16384" width="9" style="206"/>
  </cols>
  <sheetData>
    <row r="1" spans="1:7">
      <c r="D1" s="768" t="s">
        <v>591</v>
      </c>
      <c r="E1" s="768"/>
    </row>
    <row r="2" spans="1:7" ht="31.5" customHeight="1">
      <c r="A2" s="46"/>
      <c r="D2" s="888" t="s">
        <v>592</v>
      </c>
      <c r="E2" s="888"/>
      <c r="F2" s="888"/>
      <c r="G2" s="888"/>
    </row>
    <row r="3" spans="1:7" ht="16.5" customHeight="1">
      <c r="A3" s="46"/>
      <c r="D3" s="702"/>
      <c r="E3" s="702"/>
      <c r="F3" s="702"/>
      <c r="G3" s="702"/>
    </row>
    <row r="4" spans="1:7">
      <c r="A4" s="824" t="s">
        <v>599</v>
      </c>
      <c r="B4" s="824"/>
      <c r="C4" s="824"/>
      <c r="D4" s="824"/>
      <c r="E4" s="824"/>
    </row>
    <row r="5" spans="1:7">
      <c r="A5" s="889" t="s">
        <v>600</v>
      </c>
      <c r="B5" s="889"/>
      <c r="C5" s="889"/>
      <c r="D5" s="889"/>
      <c r="E5" s="889"/>
    </row>
    <row r="6" spans="1:7" ht="18">
      <c r="A6" s="172" t="s">
        <v>270</v>
      </c>
      <c r="B6" s="207"/>
      <c r="C6" s="207"/>
      <c r="D6" s="207"/>
      <c r="E6" s="207"/>
    </row>
    <row r="7" spans="1:7" ht="20.45" customHeight="1">
      <c r="A7" s="884" t="s">
        <v>28</v>
      </c>
      <c r="B7" s="885"/>
      <c r="C7" s="544" t="s">
        <v>0</v>
      </c>
      <c r="D7" s="544" t="s">
        <v>1</v>
      </c>
      <c r="E7" s="542" t="s">
        <v>13</v>
      </c>
    </row>
    <row r="8" spans="1:7" ht="20.45" customHeight="1">
      <c r="A8" s="886" t="s">
        <v>29</v>
      </c>
      <c r="B8" s="887"/>
      <c r="C8" s="547" t="s">
        <v>20</v>
      </c>
      <c r="D8" s="547" t="s">
        <v>21</v>
      </c>
      <c r="E8" s="542" t="s">
        <v>5</v>
      </c>
    </row>
    <row r="9" spans="1:7" ht="23.45" customHeight="1">
      <c r="A9" s="549" t="s">
        <v>589</v>
      </c>
      <c r="B9" s="549" t="s">
        <v>590</v>
      </c>
      <c r="C9" s="546">
        <v>75.0059334008223</v>
      </c>
      <c r="D9" s="546">
        <v>24.9940665991777</v>
      </c>
      <c r="E9" s="551">
        <v>100</v>
      </c>
    </row>
    <row r="10" spans="1:7" ht="33.6" customHeight="1">
      <c r="A10" s="550" t="s">
        <v>587</v>
      </c>
      <c r="B10" s="550" t="s">
        <v>586</v>
      </c>
      <c r="C10" s="552">
        <v>74.723062582637098</v>
      </c>
      <c r="D10" s="552">
        <v>25.276937417362866</v>
      </c>
      <c r="E10" s="548">
        <v>100</v>
      </c>
    </row>
    <row r="11" spans="1:7" ht="15">
      <c r="A11" s="73" t="s">
        <v>224</v>
      </c>
      <c r="B11" s="73"/>
      <c r="C11" s="73"/>
      <c r="D11" s="73"/>
      <c r="E11" s="206" t="s">
        <v>225</v>
      </c>
    </row>
    <row r="12" spans="1:7">
      <c r="A12"/>
      <c r="B12"/>
      <c r="C12"/>
      <c r="D12"/>
      <c r="E12"/>
    </row>
  </sheetData>
  <mergeCells count="6">
    <mergeCell ref="A8:B8"/>
    <mergeCell ref="D1:E1"/>
    <mergeCell ref="D2:G2"/>
    <mergeCell ref="A4:E4"/>
    <mergeCell ref="A5:E5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69"/>
  <sheetViews>
    <sheetView showGridLines="0" rightToLeft="1" view="pageBreakPreview" zoomScale="70" zoomScaleNormal="60" zoomScaleSheetLayoutView="70" workbookViewId="0">
      <selection activeCell="D2" sqref="D2"/>
    </sheetView>
  </sheetViews>
  <sheetFormatPr defaultColWidth="9" defaultRowHeight="14.25"/>
  <cols>
    <col min="1" max="1" width="12.75" style="206" customWidth="1"/>
    <col min="2" max="3" width="10.375" style="206" customWidth="1"/>
    <col min="4" max="4" width="13" style="206" customWidth="1"/>
    <col min="5" max="5" width="10.625" style="206" customWidth="1"/>
    <col min="6" max="6" width="9.375" style="206" customWidth="1"/>
    <col min="7" max="7" width="11.125" style="209" customWidth="1"/>
    <col min="8" max="8" width="11.75" style="206" customWidth="1"/>
    <col min="9" max="9" width="10.625" style="206" customWidth="1"/>
    <col min="10" max="10" width="15" style="206" customWidth="1"/>
    <col min="11" max="20" width="9" style="206"/>
    <col min="21" max="29" width="10.375" style="206" bestFit="1" customWidth="1"/>
    <col min="30" max="16384" width="9" style="206"/>
  </cols>
  <sheetData>
    <row r="1" spans="1:29" ht="26.25" customHeight="1">
      <c r="I1" s="768" t="s">
        <v>591</v>
      </c>
      <c r="J1" s="768"/>
    </row>
    <row r="2" spans="1:29" ht="43.5" customHeight="1">
      <c r="A2" s="46"/>
      <c r="I2" s="768" t="s">
        <v>592</v>
      </c>
      <c r="J2" s="768"/>
    </row>
    <row r="3" spans="1:29" ht="15">
      <c r="A3" s="834" t="s">
        <v>528</v>
      </c>
      <c r="B3" s="834"/>
      <c r="C3" s="834"/>
      <c r="D3" s="834"/>
      <c r="E3" s="834"/>
      <c r="F3" s="834"/>
      <c r="G3" s="834"/>
      <c r="H3" s="834"/>
      <c r="I3" s="834"/>
      <c r="J3" s="834"/>
    </row>
    <row r="4" spans="1:29" ht="15">
      <c r="A4" s="837" t="s">
        <v>529</v>
      </c>
      <c r="B4" s="837"/>
      <c r="C4" s="837"/>
      <c r="D4" s="837"/>
      <c r="E4" s="837"/>
      <c r="F4" s="837"/>
      <c r="G4" s="837"/>
      <c r="H4" s="837"/>
      <c r="I4" s="837"/>
      <c r="J4" s="837"/>
    </row>
    <row r="5" spans="1:29" ht="15.75">
      <c r="A5" s="163" t="s">
        <v>273</v>
      </c>
      <c r="B5" s="111"/>
    </row>
    <row r="6" spans="1:29" ht="30.75" customHeight="1">
      <c r="A6" s="545" t="s">
        <v>34</v>
      </c>
      <c r="B6" s="882" t="s">
        <v>11</v>
      </c>
      <c r="C6" s="896"/>
      <c r="D6" s="883"/>
      <c r="E6" s="882" t="s">
        <v>12</v>
      </c>
      <c r="F6" s="896"/>
      <c r="G6" s="897"/>
      <c r="H6" s="898" t="s">
        <v>13</v>
      </c>
      <c r="I6" s="896"/>
      <c r="J6" s="896"/>
    </row>
    <row r="7" spans="1:29" ht="21.75" thickBot="1">
      <c r="A7" s="545" t="s">
        <v>35</v>
      </c>
      <c r="B7" s="890" t="s">
        <v>14</v>
      </c>
      <c r="C7" s="891"/>
      <c r="D7" s="892"/>
      <c r="E7" s="890" t="s">
        <v>15</v>
      </c>
      <c r="F7" s="891"/>
      <c r="G7" s="893"/>
      <c r="H7" s="894" t="s">
        <v>5</v>
      </c>
      <c r="I7" s="895"/>
      <c r="J7" s="895"/>
    </row>
    <row r="8" spans="1:29" ht="19.5" customHeight="1">
      <c r="A8" s="553"/>
      <c r="B8" s="545" t="s">
        <v>0</v>
      </c>
      <c r="C8" s="554" t="s">
        <v>1</v>
      </c>
      <c r="D8" s="554" t="s">
        <v>36</v>
      </c>
      <c r="E8" s="545" t="s">
        <v>0</v>
      </c>
      <c r="F8" s="545" t="s">
        <v>1</v>
      </c>
      <c r="G8" s="554" t="s">
        <v>36</v>
      </c>
      <c r="H8" s="555" t="s">
        <v>0</v>
      </c>
      <c r="I8" s="545" t="s">
        <v>1</v>
      </c>
      <c r="J8" s="554" t="s">
        <v>36</v>
      </c>
    </row>
    <row r="9" spans="1:29" ht="21">
      <c r="A9" s="553"/>
      <c r="B9" s="545" t="s">
        <v>20</v>
      </c>
      <c r="C9" s="545" t="s">
        <v>21</v>
      </c>
      <c r="D9" s="556" t="s">
        <v>5</v>
      </c>
      <c r="E9" s="545" t="s">
        <v>20</v>
      </c>
      <c r="F9" s="545" t="s">
        <v>21</v>
      </c>
      <c r="G9" s="556" t="s">
        <v>5</v>
      </c>
      <c r="H9" s="555" t="s">
        <v>20</v>
      </c>
      <c r="I9" s="545" t="s">
        <v>21</v>
      </c>
      <c r="J9" s="556" t="s">
        <v>5</v>
      </c>
    </row>
    <row r="10" spans="1:29" ht="18.75" customHeight="1">
      <c r="A10" s="400" t="s">
        <v>37</v>
      </c>
      <c r="B10" s="666">
        <v>1.0564946420031844</v>
      </c>
      <c r="C10" s="666">
        <v>0.68261505467788397</v>
      </c>
      <c r="D10" s="666">
        <v>0.96304692894636834</v>
      </c>
      <c r="E10" s="666">
        <v>0.32010511935649677</v>
      </c>
      <c r="F10" s="666">
        <v>0.80193963947402191</v>
      </c>
      <c r="G10" s="666">
        <v>0.37002939222720249</v>
      </c>
      <c r="H10" s="666">
        <v>0.6159523503611164</v>
      </c>
      <c r="I10" s="666">
        <v>0.72325709060521881</v>
      </c>
      <c r="J10" s="666">
        <v>0.6340614324354662</v>
      </c>
    </row>
    <row r="11" spans="1:29" ht="21">
      <c r="A11" s="402" t="s">
        <v>38</v>
      </c>
      <c r="B11" s="667">
        <v>9.3227970440916561</v>
      </c>
      <c r="C11" s="667">
        <v>11.050361224598269</v>
      </c>
      <c r="D11" s="667">
        <v>9.754585585911018</v>
      </c>
      <c r="E11" s="667">
        <v>3.1444661453286864</v>
      </c>
      <c r="F11" s="667">
        <v>4.7255010099398431</v>
      </c>
      <c r="G11" s="667">
        <v>3.3082817556749404</v>
      </c>
      <c r="H11" s="667">
        <v>5.6266335749517831</v>
      </c>
      <c r="I11" s="667">
        <v>8.8961094707062376</v>
      </c>
      <c r="J11" s="667">
        <v>6.1784005071640777</v>
      </c>
      <c r="U11" s="259"/>
      <c r="V11" s="259"/>
      <c r="W11" s="259"/>
      <c r="X11" s="259"/>
      <c r="Y11" s="259"/>
      <c r="Z11" s="259"/>
      <c r="AA11" s="259"/>
      <c r="AB11" s="259"/>
      <c r="AC11" s="259"/>
    </row>
    <row r="12" spans="1:29" ht="21">
      <c r="A12" s="400" t="s">
        <v>39</v>
      </c>
      <c r="B12" s="666">
        <v>17.910378256843543</v>
      </c>
      <c r="C12" s="666">
        <v>23.848228933442346</v>
      </c>
      <c r="D12" s="666">
        <v>19.394488609512369</v>
      </c>
      <c r="E12" s="666">
        <v>10.242348121801388</v>
      </c>
      <c r="F12" s="666">
        <v>14.624992629231254</v>
      </c>
      <c r="G12" s="666">
        <v>10.696446637264456</v>
      </c>
      <c r="H12" s="666">
        <v>13.323007763126347</v>
      </c>
      <c r="I12" s="666">
        <v>20.706788283282389</v>
      </c>
      <c r="J12" s="666">
        <v>14.569117554309031</v>
      </c>
      <c r="U12" s="259"/>
      <c r="V12" s="259"/>
      <c r="W12" s="259"/>
      <c r="X12" s="259"/>
      <c r="Y12" s="259"/>
      <c r="Z12" s="259"/>
      <c r="AA12" s="259"/>
      <c r="AB12" s="259"/>
      <c r="AC12" s="259"/>
    </row>
    <row r="13" spans="1:29" ht="21">
      <c r="A13" s="402" t="s">
        <v>40</v>
      </c>
      <c r="B13" s="667">
        <v>17.302129646268924</v>
      </c>
      <c r="C13" s="667">
        <v>19.675259175737843</v>
      </c>
      <c r="D13" s="667">
        <v>17.895271221349137</v>
      </c>
      <c r="E13" s="667">
        <v>13.677076587074286</v>
      </c>
      <c r="F13" s="667">
        <v>20.639771165090188</v>
      </c>
      <c r="G13" s="667">
        <v>14.398501577428782</v>
      </c>
      <c r="H13" s="667">
        <v>15.13345514329407</v>
      </c>
      <c r="I13" s="667">
        <v>20.003772624919961</v>
      </c>
      <c r="J13" s="667">
        <v>15.95538508601858</v>
      </c>
      <c r="U13" s="259"/>
      <c r="V13" s="259"/>
      <c r="W13" s="259"/>
      <c r="X13" s="259"/>
      <c r="Y13" s="259"/>
      <c r="Z13" s="259"/>
      <c r="AA13" s="259"/>
      <c r="AB13" s="259"/>
      <c r="AC13" s="259"/>
    </row>
    <row r="14" spans="1:29" ht="21">
      <c r="A14" s="400" t="s">
        <v>41</v>
      </c>
      <c r="B14" s="666">
        <v>15.313998096287721</v>
      </c>
      <c r="C14" s="666">
        <v>17.901236411152844</v>
      </c>
      <c r="D14" s="666">
        <v>15.960654163784552</v>
      </c>
      <c r="E14" s="666">
        <v>20.166635883901488</v>
      </c>
      <c r="F14" s="666">
        <v>25.686695502270197</v>
      </c>
      <c r="G14" s="666">
        <v>20.738585279687378</v>
      </c>
      <c r="H14" s="666">
        <v>18.217070594903316</v>
      </c>
      <c r="I14" s="666">
        <v>20.552969150324532</v>
      </c>
      <c r="J14" s="666">
        <v>18.611284108316138</v>
      </c>
      <c r="U14" s="259"/>
      <c r="V14" s="259"/>
      <c r="W14" s="259"/>
      <c r="X14" s="259"/>
      <c r="Y14" s="259"/>
      <c r="Z14" s="259"/>
      <c r="AA14" s="259"/>
      <c r="AB14" s="259"/>
      <c r="AC14" s="259"/>
    </row>
    <row r="15" spans="1:29" ht="21">
      <c r="A15" s="402" t="s">
        <v>42</v>
      </c>
      <c r="B15" s="667">
        <v>12.887272411754299</v>
      </c>
      <c r="C15" s="667">
        <v>13.286328647795118</v>
      </c>
      <c r="D15" s="667">
        <v>12.987012793158511</v>
      </c>
      <c r="E15" s="667">
        <v>19.089461843314744</v>
      </c>
      <c r="F15" s="667">
        <v>21.348174303939285</v>
      </c>
      <c r="G15" s="667">
        <v>19.323493595944626</v>
      </c>
      <c r="H15" s="667">
        <v>16.597709159356963</v>
      </c>
      <c r="I15" s="667">
        <v>16.032198841749018</v>
      </c>
      <c r="J15" s="667">
        <v>16.502271877349127</v>
      </c>
      <c r="U15" s="259"/>
      <c r="V15" s="259"/>
      <c r="W15" s="259"/>
      <c r="X15" s="259"/>
      <c r="Y15" s="259"/>
      <c r="Z15" s="259"/>
      <c r="AA15" s="259"/>
      <c r="AB15" s="259"/>
      <c r="AC15" s="259"/>
    </row>
    <row r="16" spans="1:29" ht="21">
      <c r="A16" s="400" t="s">
        <v>43</v>
      </c>
      <c r="B16" s="666">
        <v>10.250573193319136</v>
      </c>
      <c r="C16" s="666">
        <v>7.4553747126656456</v>
      </c>
      <c r="D16" s="666">
        <v>9.5519394234854005</v>
      </c>
      <c r="E16" s="666">
        <v>14.025447501664543</v>
      </c>
      <c r="F16" s="666">
        <v>7.6751959468287199</v>
      </c>
      <c r="G16" s="666">
        <v>13.36747951019743</v>
      </c>
      <c r="H16" s="666">
        <v>12.508877701077781</v>
      </c>
      <c r="I16" s="666">
        <v>7.5302459767199901</v>
      </c>
      <c r="J16" s="666">
        <v>11.668668309495828</v>
      </c>
      <c r="U16" s="259"/>
      <c r="V16" s="259"/>
      <c r="W16" s="259"/>
      <c r="X16" s="259"/>
      <c r="Y16" s="259"/>
      <c r="Z16" s="259"/>
      <c r="AA16" s="259"/>
      <c r="AB16" s="259"/>
      <c r="AC16" s="259"/>
    </row>
    <row r="17" spans="1:29" ht="21">
      <c r="A17" s="402" t="s">
        <v>44</v>
      </c>
      <c r="B17" s="667">
        <v>6.8344584260960222</v>
      </c>
      <c r="C17" s="667">
        <v>3.2167711889864274</v>
      </c>
      <c r="D17" s="667">
        <v>5.9302512687029001</v>
      </c>
      <c r="E17" s="667">
        <v>9.4899032975691959</v>
      </c>
      <c r="F17" s="667">
        <v>2.5695366994911568</v>
      </c>
      <c r="G17" s="667">
        <v>8.7728640320481297</v>
      </c>
      <c r="H17" s="667">
        <v>8.4230684389101835</v>
      </c>
      <c r="I17" s="667">
        <v>2.9963226752084986</v>
      </c>
      <c r="J17" s="667">
        <v>7.5072339267726367</v>
      </c>
      <c r="U17" s="259"/>
      <c r="V17" s="259"/>
      <c r="W17" s="259"/>
      <c r="X17" s="259"/>
      <c r="Y17" s="259"/>
      <c r="Z17" s="259"/>
      <c r="AA17" s="259"/>
      <c r="AB17" s="259"/>
      <c r="AC17" s="259"/>
    </row>
    <row r="18" spans="1:29" ht="21">
      <c r="A18" s="400" t="s">
        <v>45</v>
      </c>
      <c r="B18" s="666">
        <v>4.411394492130122</v>
      </c>
      <c r="C18" s="666">
        <v>1.6054293875635062</v>
      </c>
      <c r="D18" s="666">
        <v>3.7100697051450569</v>
      </c>
      <c r="E18" s="666">
        <v>5.6744486031618671</v>
      </c>
      <c r="F18" s="666">
        <v>1.2628005683874377</v>
      </c>
      <c r="G18" s="666">
        <v>5.2173449480649472</v>
      </c>
      <c r="H18" s="666">
        <v>5.167011913928814</v>
      </c>
      <c r="I18" s="666">
        <v>1.48872977530435</v>
      </c>
      <c r="J18" s="666">
        <v>4.5462535672850724</v>
      </c>
      <c r="U18" s="259"/>
      <c r="V18" s="259"/>
      <c r="W18" s="259"/>
      <c r="X18" s="259"/>
      <c r="Y18" s="259"/>
      <c r="Z18" s="259"/>
      <c r="AA18" s="259"/>
      <c r="AB18" s="259"/>
      <c r="AC18" s="259"/>
    </row>
    <row r="19" spans="1:29" ht="21">
      <c r="A19" s="402" t="s">
        <v>46</v>
      </c>
      <c r="B19" s="667">
        <v>1.9202896603905457</v>
      </c>
      <c r="C19" s="667">
        <v>0.5011815869516012</v>
      </c>
      <c r="D19" s="667">
        <v>1.5655968434009089</v>
      </c>
      <c r="E19" s="667">
        <v>2.814457974308731</v>
      </c>
      <c r="F19" s="667">
        <v>0.39750122268046245</v>
      </c>
      <c r="G19" s="667">
        <v>2.564030071476961</v>
      </c>
      <c r="H19" s="667">
        <v>2.4552225267782166</v>
      </c>
      <c r="I19" s="667">
        <v>0.46586798333114121</v>
      </c>
      <c r="J19" s="667">
        <v>2.1194928598472753</v>
      </c>
      <c r="U19" s="259"/>
      <c r="V19" s="259"/>
      <c r="W19" s="259"/>
      <c r="X19" s="259"/>
      <c r="Y19" s="259"/>
      <c r="Z19" s="259"/>
      <c r="AA19" s="259"/>
      <c r="AB19" s="259"/>
      <c r="AC19" s="259"/>
    </row>
    <row r="20" spans="1:29" ht="21">
      <c r="A20" s="400" t="s">
        <v>47</v>
      </c>
      <c r="B20" s="666">
        <v>2.7902141308148449</v>
      </c>
      <c r="C20" s="666">
        <v>0.7772136764285198</v>
      </c>
      <c r="D20" s="666">
        <v>2.2870834566037783</v>
      </c>
      <c r="E20" s="666">
        <v>1.3556489225185773</v>
      </c>
      <c r="F20" s="666">
        <v>0.26789131266743205</v>
      </c>
      <c r="G20" s="668">
        <v>1.242943199985145</v>
      </c>
      <c r="H20" s="666">
        <v>1.9319908333114131</v>
      </c>
      <c r="I20" s="666">
        <v>0.60373812784866654</v>
      </c>
      <c r="J20" s="666">
        <v>1.7078307710067659</v>
      </c>
      <c r="U20" s="259"/>
      <c r="V20" s="259"/>
      <c r="W20" s="259"/>
      <c r="X20" s="259"/>
      <c r="Y20" s="259"/>
      <c r="Z20" s="259"/>
      <c r="AA20" s="259"/>
      <c r="AB20" s="259"/>
      <c r="AC20" s="259"/>
    </row>
    <row r="21" spans="1:29" ht="45.75" customHeight="1">
      <c r="A21" s="545" t="s">
        <v>691</v>
      </c>
      <c r="B21" s="557">
        <v>100</v>
      </c>
      <c r="C21" s="557">
        <v>100</v>
      </c>
      <c r="D21" s="557">
        <v>100</v>
      </c>
      <c r="E21" s="557">
        <v>100</v>
      </c>
      <c r="F21" s="557">
        <v>100</v>
      </c>
      <c r="G21" s="557">
        <v>100</v>
      </c>
      <c r="H21" s="557">
        <v>100</v>
      </c>
      <c r="I21" s="557">
        <v>100</v>
      </c>
      <c r="J21" s="557">
        <v>100</v>
      </c>
      <c r="U21" s="259"/>
      <c r="V21" s="259"/>
      <c r="W21" s="259"/>
      <c r="X21" s="259"/>
      <c r="Y21" s="259"/>
      <c r="Z21" s="259"/>
      <c r="AA21" s="259"/>
      <c r="AB21" s="259"/>
      <c r="AC21" s="259"/>
    </row>
    <row r="22" spans="1:29" ht="15">
      <c r="A22" s="73" t="s">
        <v>224</v>
      </c>
      <c r="B22" s="73"/>
      <c r="C22" s="73"/>
      <c r="D22" s="73"/>
      <c r="F22" s="112"/>
      <c r="G22" s="113"/>
      <c r="H22" s="112"/>
      <c r="I22" s="112"/>
      <c r="J22" s="706" t="s">
        <v>225</v>
      </c>
      <c r="U22" s="259"/>
      <c r="V22" s="259"/>
      <c r="W22" s="259"/>
      <c r="X22" s="259"/>
      <c r="Y22" s="259"/>
      <c r="Z22" s="259"/>
      <c r="AA22" s="259"/>
      <c r="AB22" s="259"/>
      <c r="AC22" s="259"/>
    </row>
    <row r="23" spans="1:29">
      <c r="U23" s="255"/>
      <c r="V23" s="255"/>
      <c r="W23" s="255"/>
      <c r="X23" s="255"/>
      <c r="Y23" s="255"/>
      <c r="Z23" s="255"/>
      <c r="AA23" s="255"/>
      <c r="AB23" s="255"/>
      <c r="AC23" s="255"/>
    </row>
    <row r="24" spans="1:29">
      <c r="A24"/>
      <c r="B24"/>
      <c r="C24"/>
      <c r="D24"/>
      <c r="E24"/>
      <c r="F24"/>
      <c r="G24"/>
      <c r="H24"/>
      <c r="I24"/>
      <c r="J24"/>
    </row>
    <row r="25" spans="1:29">
      <c r="A25"/>
      <c r="B25"/>
      <c r="C25"/>
      <c r="D25"/>
      <c r="E25"/>
      <c r="F25"/>
      <c r="G25"/>
      <c r="H25"/>
      <c r="I25"/>
      <c r="J25"/>
    </row>
    <row r="26" spans="1:29">
      <c r="A26"/>
      <c r="B26"/>
      <c r="C26"/>
      <c r="D26"/>
      <c r="E26"/>
      <c r="F26"/>
      <c r="G26"/>
      <c r="H26"/>
      <c r="I26"/>
      <c r="J26"/>
    </row>
    <row r="27" spans="1:29">
      <c r="A27"/>
      <c r="B27"/>
      <c r="C27"/>
      <c r="D27"/>
      <c r="E27"/>
      <c r="F27"/>
      <c r="G27"/>
      <c r="H27"/>
      <c r="I27"/>
      <c r="J27"/>
    </row>
    <row r="28" spans="1:29">
      <c r="A28"/>
      <c r="B28"/>
      <c r="C28"/>
      <c r="D28"/>
      <c r="E28"/>
      <c r="F28"/>
      <c r="G28"/>
      <c r="H28"/>
      <c r="I28"/>
      <c r="J28"/>
    </row>
    <row r="29" spans="1:29">
      <c r="A29"/>
      <c r="B29"/>
      <c r="C29"/>
      <c r="D29"/>
      <c r="E29"/>
      <c r="F29"/>
      <c r="G29"/>
      <c r="H29"/>
      <c r="I29"/>
      <c r="J29"/>
    </row>
    <row r="30" spans="1:29">
      <c r="A30"/>
      <c r="B30"/>
      <c r="C30"/>
      <c r="D30"/>
      <c r="E30"/>
      <c r="F30"/>
      <c r="G30"/>
      <c r="H30"/>
      <c r="I30"/>
      <c r="J30"/>
    </row>
    <row r="31" spans="1:29">
      <c r="A31"/>
      <c r="B31"/>
      <c r="C31"/>
      <c r="D31"/>
      <c r="E31"/>
      <c r="F31"/>
      <c r="G31"/>
      <c r="H31"/>
      <c r="I31"/>
      <c r="J31"/>
    </row>
    <row r="32" spans="1:29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G43" s="206"/>
    </row>
    <row r="44" spans="1:10">
      <c r="G44" s="206"/>
    </row>
    <row r="45" spans="1:10">
      <c r="G45" s="206"/>
    </row>
    <row r="46" spans="1:10">
      <c r="G46" s="206"/>
    </row>
    <row r="47" spans="1:10">
      <c r="G47" s="206"/>
    </row>
    <row r="48" spans="1:10">
      <c r="G48" s="206"/>
    </row>
    <row r="49" spans="2:10">
      <c r="G49" s="206"/>
    </row>
    <row r="50" spans="2:10">
      <c r="G50" s="206"/>
    </row>
    <row r="51" spans="2:10">
      <c r="G51" s="206"/>
    </row>
    <row r="52" spans="2:10">
      <c r="G52" s="206"/>
    </row>
    <row r="53" spans="2:10">
      <c r="G53" s="206"/>
    </row>
    <row r="54" spans="2:10">
      <c r="G54" s="206"/>
    </row>
    <row r="58" spans="2:10">
      <c r="B58" s="256"/>
      <c r="C58" s="256"/>
      <c r="D58" s="256"/>
      <c r="E58" s="256"/>
      <c r="F58" s="256"/>
      <c r="G58" s="256"/>
      <c r="H58" s="256"/>
      <c r="I58" s="256"/>
      <c r="J58" s="256"/>
    </row>
    <row r="59" spans="2:10">
      <c r="B59" s="256"/>
      <c r="C59" s="256"/>
      <c r="D59" s="256"/>
      <c r="E59" s="256"/>
      <c r="F59" s="256"/>
      <c r="G59" s="256"/>
      <c r="H59" s="256"/>
      <c r="I59" s="256"/>
      <c r="J59" s="256"/>
    </row>
    <row r="60" spans="2:10">
      <c r="B60" s="256"/>
      <c r="C60" s="256"/>
      <c r="D60" s="256"/>
      <c r="E60" s="256"/>
      <c r="F60" s="256"/>
      <c r="G60" s="256"/>
      <c r="H60" s="256"/>
      <c r="I60" s="256"/>
      <c r="J60" s="256"/>
    </row>
    <row r="61" spans="2:10">
      <c r="B61" s="256"/>
      <c r="C61" s="256"/>
      <c r="D61" s="256"/>
      <c r="E61" s="256"/>
      <c r="F61" s="256"/>
      <c r="G61" s="256"/>
      <c r="H61" s="256"/>
      <c r="I61" s="256"/>
      <c r="J61" s="256"/>
    </row>
    <row r="62" spans="2:10">
      <c r="B62" s="256"/>
      <c r="C62" s="256"/>
      <c r="D62" s="256"/>
      <c r="E62" s="256"/>
      <c r="F62" s="256"/>
      <c r="G62" s="256"/>
      <c r="H62" s="256"/>
      <c r="I62" s="256"/>
      <c r="J62" s="256"/>
    </row>
    <row r="63" spans="2:10">
      <c r="B63" s="256"/>
      <c r="C63" s="256"/>
      <c r="D63" s="256"/>
      <c r="E63" s="256"/>
      <c r="F63" s="256"/>
      <c r="G63" s="256"/>
      <c r="H63" s="256"/>
      <c r="I63" s="256"/>
      <c r="J63" s="256"/>
    </row>
    <row r="64" spans="2:10">
      <c r="B64" s="256"/>
      <c r="C64" s="256"/>
      <c r="D64" s="256"/>
      <c r="E64" s="256"/>
      <c r="F64" s="256"/>
      <c r="G64" s="256"/>
      <c r="H64" s="256"/>
      <c r="I64" s="256"/>
      <c r="J64" s="256"/>
    </row>
    <row r="65" spans="2:10">
      <c r="B65" s="256"/>
      <c r="C65" s="256"/>
      <c r="D65" s="256"/>
      <c r="E65" s="256"/>
      <c r="F65" s="256"/>
      <c r="G65" s="256"/>
      <c r="H65" s="256"/>
      <c r="I65" s="256"/>
      <c r="J65" s="256"/>
    </row>
    <row r="66" spans="2:10">
      <c r="B66" s="256"/>
      <c r="C66" s="256"/>
      <c r="D66" s="256"/>
      <c r="E66" s="256"/>
      <c r="F66" s="256"/>
      <c r="G66" s="256"/>
      <c r="H66" s="256"/>
      <c r="I66" s="256"/>
      <c r="J66" s="256"/>
    </row>
    <row r="67" spans="2:10">
      <c r="B67" s="256"/>
      <c r="C67" s="256"/>
      <c r="D67" s="256"/>
      <c r="E67" s="256"/>
      <c r="F67" s="256"/>
      <c r="G67" s="256"/>
      <c r="H67" s="256"/>
      <c r="I67" s="256"/>
      <c r="J67" s="256"/>
    </row>
    <row r="68" spans="2:10">
      <c r="B68" s="256"/>
      <c r="C68" s="256"/>
      <c r="D68" s="256"/>
      <c r="E68" s="256"/>
      <c r="F68" s="256"/>
      <c r="G68" s="256"/>
      <c r="H68" s="256"/>
      <c r="I68" s="256"/>
      <c r="J68" s="256"/>
    </row>
    <row r="69" spans="2:10">
      <c r="B69" s="256"/>
      <c r="C69" s="256"/>
      <c r="D69" s="256"/>
      <c r="E69" s="256"/>
      <c r="F69" s="256"/>
      <c r="G69" s="256"/>
      <c r="H69" s="256"/>
      <c r="I69" s="256"/>
      <c r="J69" s="256"/>
    </row>
  </sheetData>
  <mergeCells count="10">
    <mergeCell ref="I1:J1"/>
    <mergeCell ref="I2:J2"/>
    <mergeCell ref="B7:D7"/>
    <mergeCell ref="E7:G7"/>
    <mergeCell ref="H7:J7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9"/>
  <sheetViews>
    <sheetView showGridLines="0" rightToLeft="1" view="pageBreakPreview" zoomScale="80" zoomScaleNormal="70" zoomScaleSheetLayoutView="80" workbookViewId="0">
      <selection activeCell="E12" sqref="E12"/>
    </sheetView>
  </sheetViews>
  <sheetFormatPr defaultRowHeight="14.25"/>
  <cols>
    <col min="1" max="2" width="17" customWidth="1"/>
    <col min="3" max="4" width="10.125" customWidth="1"/>
    <col min="5" max="5" width="11" customWidth="1"/>
    <col min="6" max="10" width="10.125" customWidth="1"/>
    <col min="11" max="11" width="15.125" customWidth="1"/>
  </cols>
  <sheetData>
    <row r="2" spans="1:11" ht="24.75" customHeight="1">
      <c r="H2" s="198"/>
      <c r="I2" s="198"/>
      <c r="J2" s="773" t="s">
        <v>591</v>
      </c>
      <c r="K2" s="773"/>
    </row>
    <row r="3" spans="1:11" s="1" customFormat="1" ht="42" customHeight="1">
      <c r="H3" s="199"/>
      <c r="I3" s="199"/>
      <c r="J3" s="199"/>
      <c r="K3" s="278" t="s">
        <v>592</v>
      </c>
    </row>
    <row r="4" spans="1:11" ht="17.25" customHeight="1">
      <c r="A4" s="775" t="s">
        <v>594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</row>
    <row r="5" spans="1:11" ht="17.25" customHeight="1">
      <c r="A5" s="776" t="s">
        <v>610</v>
      </c>
      <c r="B5" s="776"/>
      <c r="C5" s="776"/>
      <c r="D5" s="776"/>
      <c r="E5" s="776"/>
      <c r="F5" s="776"/>
      <c r="G5" s="776"/>
      <c r="H5" s="776"/>
      <c r="I5" s="776"/>
      <c r="J5" s="776"/>
      <c r="K5" s="776"/>
    </row>
    <row r="6" spans="1:11" ht="17.25" customHeight="1">
      <c r="A6" s="162" t="s">
        <v>394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9.149999999999999" customHeight="1">
      <c r="A7" s="752" t="s">
        <v>28</v>
      </c>
      <c r="B7" s="774"/>
      <c r="C7" s="752" t="s">
        <v>11</v>
      </c>
      <c r="D7" s="753"/>
      <c r="E7" s="774"/>
      <c r="F7" s="752" t="s">
        <v>12</v>
      </c>
      <c r="G7" s="753"/>
      <c r="H7" s="753"/>
      <c r="I7" s="769" t="s">
        <v>13</v>
      </c>
      <c r="J7" s="769"/>
      <c r="K7" s="770"/>
    </row>
    <row r="8" spans="1:11" ht="19.149999999999999" customHeight="1" thickBot="1">
      <c r="A8" s="752"/>
      <c r="B8" s="774"/>
      <c r="C8" s="757" t="s">
        <v>14</v>
      </c>
      <c r="D8" s="758"/>
      <c r="E8" s="777"/>
      <c r="F8" s="759" t="s">
        <v>15</v>
      </c>
      <c r="G8" s="760"/>
      <c r="H8" s="760"/>
      <c r="I8" s="778" t="s">
        <v>5</v>
      </c>
      <c r="J8" s="778"/>
      <c r="K8" s="779"/>
    </row>
    <row r="9" spans="1:11" ht="19.149999999999999" customHeight="1">
      <c r="A9" s="752" t="s">
        <v>29</v>
      </c>
      <c r="B9" s="774"/>
      <c r="C9" s="6" t="s">
        <v>17</v>
      </c>
      <c r="D9" s="7" t="s">
        <v>18</v>
      </c>
      <c r="E9" s="7" t="s">
        <v>19</v>
      </c>
      <c r="F9" s="6" t="s">
        <v>17</v>
      </c>
      <c r="G9" s="6" t="s">
        <v>18</v>
      </c>
      <c r="H9" s="6" t="s">
        <v>19</v>
      </c>
      <c r="I9" s="6" t="s">
        <v>17</v>
      </c>
      <c r="J9" s="10" t="s">
        <v>18</v>
      </c>
      <c r="K9" s="296" t="s">
        <v>19</v>
      </c>
    </row>
    <row r="10" spans="1:11" ht="19.149999999999999" customHeight="1">
      <c r="A10" s="752"/>
      <c r="B10" s="774"/>
      <c r="C10" s="8" t="s">
        <v>20</v>
      </c>
      <c r="D10" s="8" t="s">
        <v>21</v>
      </c>
      <c r="E10" s="8" t="s">
        <v>5</v>
      </c>
      <c r="F10" s="8" t="s">
        <v>20</v>
      </c>
      <c r="G10" s="8" t="s">
        <v>21</v>
      </c>
      <c r="H10" s="8" t="s">
        <v>5</v>
      </c>
      <c r="I10" s="8" t="s">
        <v>20</v>
      </c>
      <c r="J10" s="11" t="s">
        <v>21</v>
      </c>
      <c r="K10" s="287" t="s">
        <v>5</v>
      </c>
    </row>
    <row r="11" spans="1:11" ht="36.6" customHeight="1">
      <c r="A11" s="317" t="s">
        <v>589</v>
      </c>
      <c r="B11" s="317" t="s">
        <v>590</v>
      </c>
      <c r="C11" s="13">
        <v>705744</v>
      </c>
      <c r="D11" s="13">
        <v>480978</v>
      </c>
      <c r="E11" s="13">
        <f>SUM(C11,D11)</f>
        <v>1186722</v>
      </c>
      <c r="F11" s="13">
        <v>25223</v>
      </c>
      <c r="G11" s="13">
        <v>22613</v>
      </c>
      <c r="H11" s="13">
        <f>SUM(F11,G11)</f>
        <v>47836</v>
      </c>
      <c r="I11" s="13">
        <f>SUM(F11,C11)</f>
        <v>730967</v>
      </c>
      <c r="J11" s="13">
        <f>SUM(G11,D11)</f>
        <v>503591</v>
      </c>
      <c r="K11" s="289">
        <f>SUM(J11,I11)</f>
        <v>1234558</v>
      </c>
    </row>
    <row r="12" spans="1:11" ht="36.6" customHeight="1">
      <c r="A12" s="318" t="s">
        <v>587</v>
      </c>
      <c r="B12" s="83" t="s">
        <v>586</v>
      </c>
      <c r="C12" s="5">
        <v>703756</v>
      </c>
      <c r="D12" s="5">
        <v>478669</v>
      </c>
      <c r="E12" s="5">
        <f>C12+D12</f>
        <v>1182425</v>
      </c>
      <c r="F12" s="5">
        <v>26100</v>
      </c>
      <c r="G12" s="5">
        <v>22843</v>
      </c>
      <c r="H12" s="5">
        <f>F12+G12</f>
        <v>48943</v>
      </c>
      <c r="I12" s="5">
        <f>C12+F12</f>
        <v>729856</v>
      </c>
      <c r="J12" s="5">
        <f>G12+D12</f>
        <v>501512</v>
      </c>
      <c r="K12" s="299">
        <f>I12+J12</f>
        <v>1231368</v>
      </c>
    </row>
    <row r="13" spans="1:11" ht="19.5">
      <c r="A13" s="26" t="s">
        <v>30</v>
      </c>
      <c r="B13" s="26"/>
      <c r="E13" s="80"/>
      <c r="H13" s="80"/>
      <c r="J13" s="80"/>
      <c r="K13" s="27" t="s">
        <v>31</v>
      </c>
    </row>
    <row r="14" spans="1:11" ht="19.5">
      <c r="A14" s="184" t="s">
        <v>435</v>
      </c>
      <c r="C14" s="80"/>
      <c r="D14" s="80"/>
      <c r="K14" s="153" t="s">
        <v>436</v>
      </c>
    </row>
    <row r="15" spans="1:11" ht="15" customHeight="1"/>
    <row r="16" spans="1:11" ht="15.75" customHeight="1"/>
    <row r="19" ht="23.25" customHeight="1"/>
  </sheetData>
  <mergeCells count="11">
    <mergeCell ref="J2:K2"/>
    <mergeCell ref="A9:B10"/>
    <mergeCell ref="A4:K4"/>
    <mergeCell ref="A5:K5"/>
    <mergeCell ref="C7:E7"/>
    <mergeCell ref="F7:H7"/>
    <mergeCell ref="I7:K7"/>
    <mergeCell ref="C8:E8"/>
    <mergeCell ref="F8:H8"/>
    <mergeCell ref="I8:K8"/>
    <mergeCell ref="A7:B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8"/>
  <sheetViews>
    <sheetView showGridLines="0" rightToLeft="1" view="pageBreakPreview" zoomScale="55" zoomScaleNormal="50" zoomScaleSheetLayoutView="55" workbookViewId="0">
      <selection activeCell="G11" sqref="G11"/>
    </sheetView>
  </sheetViews>
  <sheetFormatPr defaultColWidth="9" defaultRowHeight="14.25"/>
  <cols>
    <col min="1" max="1" width="22.25" style="206" customWidth="1"/>
    <col min="2" max="2" width="14.375" style="206" bestFit="1" customWidth="1"/>
    <col min="3" max="3" width="13.75" style="206" bestFit="1" customWidth="1"/>
    <col min="4" max="4" width="14.25" style="206" bestFit="1" customWidth="1"/>
    <col min="5" max="5" width="13.75" style="206" bestFit="1" customWidth="1"/>
    <col min="6" max="6" width="11.75" style="206" bestFit="1" customWidth="1"/>
    <col min="7" max="7" width="13.75" style="206" bestFit="1" customWidth="1"/>
    <col min="8" max="8" width="14.875" style="206" bestFit="1" customWidth="1"/>
    <col min="9" max="9" width="14.25" style="206" bestFit="1" customWidth="1"/>
    <col min="10" max="10" width="14.375" style="206" bestFit="1" customWidth="1"/>
    <col min="11" max="11" width="35.125" style="206" customWidth="1"/>
    <col min="12" max="16384" width="9" style="206"/>
  </cols>
  <sheetData>
    <row r="1" spans="1:11" ht="40.5" customHeight="1">
      <c r="J1" s="768" t="s">
        <v>591</v>
      </c>
      <c r="K1" s="768"/>
    </row>
    <row r="2" spans="1:11" ht="61.5" customHeight="1">
      <c r="A2" s="46"/>
      <c r="H2" s="1"/>
      <c r="J2" s="768" t="s">
        <v>592</v>
      </c>
      <c r="K2" s="768"/>
    </row>
    <row r="3" spans="1:11" ht="15">
      <c r="A3" s="775" t="s">
        <v>526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5">
      <c r="A4" s="788" t="s">
        <v>527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11" ht="18">
      <c r="A5" s="173" t="s">
        <v>277</v>
      </c>
      <c r="B5" s="27"/>
      <c r="C5" s="27"/>
      <c r="D5" s="27"/>
      <c r="E5" s="27"/>
      <c r="F5" s="27"/>
      <c r="G5" s="27"/>
      <c r="H5" s="27"/>
      <c r="I5" s="27"/>
      <c r="J5" s="27"/>
    </row>
    <row r="6" spans="1:11" ht="19.5" customHeight="1">
      <c r="A6" s="674"/>
      <c r="B6" s="902" t="s">
        <v>11</v>
      </c>
      <c r="C6" s="903"/>
      <c r="D6" s="904"/>
      <c r="E6" s="905" t="s">
        <v>12</v>
      </c>
      <c r="F6" s="903"/>
      <c r="G6" s="906"/>
      <c r="H6" s="905" t="s">
        <v>13</v>
      </c>
      <c r="I6" s="903"/>
      <c r="J6" s="906"/>
      <c r="K6" s="907" t="s">
        <v>247</v>
      </c>
    </row>
    <row r="7" spans="1:11" ht="18.75" customHeight="1" thickBot="1">
      <c r="A7" s="674" t="s">
        <v>89</v>
      </c>
      <c r="B7" s="899" t="s">
        <v>14</v>
      </c>
      <c r="C7" s="900"/>
      <c r="D7" s="901"/>
      <c r="E7" s="899" t="s">
        <v>15</v>
      </c>
      <c r="F7" s="900"/>
      <c r="G7" s="901"/>
      <c r="H7" s="899" t="s">
        <v>5</v>
      </c>
      <c r="I7" s="900"/>
      <c r="J7" s="901"/>
      <c r="K7" s="904"/>
    </row>
    <row r="8" spans="1:11" ht="19.5" customHeight="1">
      <c r="A8" s="674"/>
      <c r="B8" s="679" t="s">
        <v>0</v>
      </c>
      <c r="C8" s="680" t="s">
        <v>1</v>
      </c>
      <c r="D8" s="678" t="s">
        <v>36</v>
      </c>
      <c r="E8" s="679" t="s">
        <v>0</v>
      </c>
      <c r="F8" s="680" t="s">
        <v>1</v>
      </c>
      <c r="G8" s="678" t="s">
        <v>36</v>
      </c>
      <c r="H8" s="679" t="s">
        <v>0</v>
      </c>
      <c r="I8" s="680" t="s">
        <v>1</v>
      </c>
      <c r="J8" s="678" t="s">
        <v>36</v>
      </c>
      <c r="K8" s="904"/>
    </row>
    <row r="9" spans="1:11" ht="18" customHeight="1">
      <c r="A9" s="675"/>
      <c r="B9" s="679" t="s">
        <v>20</v>
      </c>
      <c r="C9" s="678" t="s">
        <v>21</v>
      </c>
      <c r="D9" s="677" t="s">
        <v>5</v>
      </c>
      <c r="E9" s="679" t="s">
        <v>20</v>
      </c>
      <c r="F9" s="678" t="s">
        <v>21</v>
      </c>
      <c r="G9" s="677" t="s">
        <v>5</v>
      </c>
      <c r="H9" s="679" t="s">
        <v>20</v>
      </c>
      <c r="I9" s="678" t="s">
        <v>21</v>
      </c>
      <c r="J9" s="677" t="s">
        <v>5</v>
      </c>
      <c r="K9" s="904"/>
    </row>
    <row r="10" spans="1:11" ht="35.1" customHeight="1">
      <c r="A10" s="676" t="s">
        <v>248</v>
      </c>
      <c r="B10" s="673">
        <v>0.27138745918093404</v>
      </c>
      <c r="C10" s="666">
        <v>0.34244223302913268</v>
      </c>
      <c r="D10" s="666">
        <v>0.28914693667844787</v>
      </c>
      <c r="E10" s="666">
        <v>0.56953906840750113</v>
      </c>
      <c r="F10" s="666">
        <v>0.73187397893174144</v>
      </c>
      <c r="G10" s="685">
        <v>0.58635905956852663</v>
      </c>
      <c r="H10" s="673">
        <v>0.44975554990737132</v>
      </c>
      <c r="I10" s="666">
        <v>0.47508295442999893</v>
      </c>
      <c r="J10" s="666">
        <v>0.45402988155560176</v>
      </c>
      <c r="K10" s="671" t="s">
        <v>175</v>
      </c>
    </row>
    <row r="11" spans="1:11" ht="35.1" customHeight="1">
      <c r="A11" s="670" t="s">
        <v>249</v>
      </c>
      <c r="B11" s="667">
        <v>1.5233479385438851</v>
      </c>
      <c r="C11" s="667">
        <v>1.6537439614247842</v>
      </c>
      <c r="D11" s="667">
        <v>1.5559392073454159</v>
      </c>
      <c r="E11" s="667">
        <v>3.4916208956795693</v>
      </c>
      <c r="F11" s="667">
        <v>4.3795662635000694</v>
      </c>
      <c r="G11" s="686">
        <v>3.5836234919786834</v>
      </c>
      <c r="H11" s="684">
        <v>2.7008599107364795</v>
      </c>
      <c r="I11" s="667">
        <v>2.582160918598726</v>
      </c>
      <c r="J11" s="667">
        <v>2.6808278992347017</v>
      </c>
      <c r="K11" s="672" t="s">
        <v>250</v>
      </c>
    </row>
    <row r="12" spans="1:11" ht="35.1" customHeight="1">
      <c r="A12" s="669" t="s">
        <v>396</v>
      </c>
      <c r="B12" s="666">
        <v>0.54158086926376325</v>
      </c>
      <c r="C12" s="666">
        <v>0.36501690412871624</v>
      </c>
      <c r="D12" s="666">
        <v>0.49745035422776079</v>
      </c>
      <c r="E12" s="666">
        <v>2.9964950413910141</v>
      </c>
      <c r="F12" s="666">
        <v>2.1514551342751731</v>
      </c>
      <c r="G12" s="666">
        <v>2.9089380043833772</v>
      </c>
      <c r="H12" s="666">
        <v>2.0102241374168583</v>
      </c>
      <c r="I12" s="666">
        <v>0.97347899813574035</v>
      </c>
      <c r="J12" s="666">
        <v>1.8352597996372253</v>
      </c>
      <c r="K12" s="671" t="s">
        <v>416</v>
      </c>
    </row>
    <row r="13" spans="1:11" ht="35.1" customHeight="1">
      <c r="A13" s="670" t="s">
        <v>251</v>
      </c>
      <c r="B13" s="667">
        <v>6.4219343635190942</v>
      </c>
      <c r="C13" s="667">
        <v>3.3213432765403179</v>
      </c>
      <c r="D13" s="667">
        <v>5.6469705622714521</v>
      </c>
      <c r="E13" s="667">
        <v>21.812066006445402</v>
      </c>
      <c r="F13" s="667">
        <v>30.146270737874652</v>
      </c>
      <c r="G13" s="667">
        <v>22.675597143796693</v>
      </c>
      <c r="H13" s="667">
        <v>15.629023348543722</v>
      </c>
      <c r="I13" s="667">
        <v>12.457932081724978</v>
      </c>
      <c r="J13" s="667">
        <v>15.093860112647157</v>
      </c>
      <c r="K13" s="672" t="s">
        <v>176</v>
      </c>
    </row>
    <row r="14" spans="1:11" ht="35.1" customHeight="1">
      <c r="A14" s="669" t="s">
        <v>252</v>
      </c>
      <c r="B14" s="666">
        <v>9.2045264809243683</v>
      </c>
      <c r="C14" s="666">
        <v>3.2031547207041386</v>
      </c>
      <c r="D14" s="666">
        <v>7.7045396263106847</v>
      </c>
      <c r="E14" s="666">
        <v>26.173952648712163</v>
      </c>
      <c r="F14" s="666">
        <v>31.49104581669852</v>
      </c>
      <c r="G14" s="666">
        <v>26.72487210158318</v>
      </c>
      <c r="H14" s="666">
        <v>19.356422538515211</v>
      </c>
      <c r="I14" s="666">
        <v>12.838029949443674</v>
      </c>
      <c r="J14" s="666">
        <v>18.256358309108371</v>
      </c>
      <c r="K14" s="671" t="s">
        <v>177</v>
      </c>
    </row>
    <row r="15" spans="1:11" ht="35.1" customHeight="1">
      <c r="A15" s="670" t="s">
        <v>253</v>
      </c>
      <c r="B15" s="667">
        <v>41.784932254629375</v>
      </c>
      <c r="C15" s="667">
        <v>17.89138238805382</v>
      </c>
      <c r="D15" s="667">
        <v>35.812962488069758</v>
      </c>
      <c r="E15" s="667">
        <v>21.82299812015756</v>
      </c>
      <c r="F15" s="667">
        <v>14.326115182858656</v>
      </c>
      <c r="G15" s="667">
        <v>21.046224323730193</v>
      </c>
      <c r="H15" s="667">
        <v>29.842779441806776</v>
      </c>
      <c r="I15" s="667">
        <v>16.677049917577204</v>
      </c>
      <c r="J15" s="667">
        <v>27.620889933658351</v>
      </c>
      <c r="K15" s="672" t="s">
        <v>254</v>
      </c>
    </row>
    <row r="16" spans="1:11" ht="35.1" customHeight="1">
      <c r="A16" s="669" t="s">
        <v>255</v>
      </c>
      <c r="B16" s="666">
        <v>10.041753906878897</v>
      </c>
      <c r="C16" s="666">
        <v>8.3645725772689783</v>
      </c>
      <c r="D16" s="666">
        <v>9.6225580883672208</v>
      </c>
      <c r="E16" s="666">
        <v>5.4590137950445188</v>
      </c>
      <c r="F16" s="666">
        <v>4.3396773973497611</v>
      </c>
      <c r="G16" s="666">
        <v>5.3430361026637492</v>
      </c>
      <c r="H16" s="666">
        <v>7.3001466884446016</v>
      </c>
      <c r="I16" s="666">
        <v>6.9936905014125683</v>
      </c>
      <c r="J16" s="666">
        <v>7.2484281881199113</v>
      </c>
      <c r="K16" s="671" t="s">
        <v>256</v>
      </c>
    </row>
    <row r="17" spans="1:11" ht="35.1" customHeight="1">
      <c r="A17" s="670" t="s">
        <v>257</v>
      </c>
      <c r="B17" s="667">
        <v>27.49905023344655</v>
      </c>
      <c r="C17" s="667">
        <v>62.079330260868836</v>
      </c>
      <c r="D17" s="667">
        <v>36.142068453682604</v>
      </c>
      <c r="E17" s="667">
        <v>15.723386517576513</v>
      </c>
      <c r="F17" s="667">
        <v>10.637377833121171</v>
      </c>
      <c r="G17" s="667">
        <v>15.196410398630958</v>
      </c>
      <c r="H17" s="667">
        <v>20.454303235484801</v>
      </c>
      <c r="I17" s="667">
        <v>44.558165763940792</v>
      </c>
      <c r="J17" s="667">
        <v>24.522146127081978</v>
      </c>
      <c r="K17" s="672" t="s">
        <v>178</v>
      </c>
    </row>
    <row r="18" spans="1:11" ht="54" customHeight="1">
      <c r="A18" s="669" t="s">
        <v>258</v>
      </c>
      <c r="B18" s="666">
        <v>2.2703052526816854</v>
      </c>
      <c r="C18" s="666">
        <v>2.1998957265192067</v>
      </c>
      <c r="D18" s="666">
        <v>2.2527070488204699</v>
      </c>
      <c r="E18" s="666">
        <v>1.4529821549949202</v>
      </c>
      <c r="F18" s="666">
        <v>1.0166457972743763</v>
      </c>
      <c r="G18" s="666">
        <v>1.4077720787618246</v>
      </c>
      <c r="H18" s="666">
        <v>1.7813447509450557</v>
      </c>
      <c r="I18" s="666">
        <v>1.7968799840588876</v>
      </c>
      <c r="J18" s="666">
        <v>1.7839665252568204</v>
      </c>
      <c r="K18" s="671" t="s">
        <v>179</v>
      </c>
    </row>
    <row r="19" spans="1:11" ht="35.1" customHeight="1">
      <c r="A19" s="670" t="s">
        <v>98</v>
      </c>
      <c r="B19" s="667">
        <v>0.44118124093144584</v>
      </c>
      <c r="C19" s="667">
        <v>0.57911795146206824</v>
      </c>
      <c r="D19" s="667">
        <v>0.47565723422618456</v>
      </c>
      <c r="E19" s="667">
        <v>0.49794575159083632</v>
      </c>
      <c r="F19" s="667">
        <v>0.77997185811588121</v>
      </c>
      <c r="G19" s="667">
        <v>0.52716729490281156</v>
      </c>
      <c r="H19" s="667">
        <v>0.4751403981991229</v>
      </c>
      <c r="I19" s="667">
        <v>0.64752893067742634</v>
      </c>
      <c r="J19" s="667">
        <v>0.50423322369988532</v>
      </c>
      <c r="K19" s="672" t="s">
        <v>180</v>
      </c>
    </row>
    <row r="20" spans="1:11" ht="35.1" customHeight="1">
      <c r="A20" s="681" t="s">
        <v>173</v>
      </c>
      <c r="B20" s="682">
        <v>100</v>
      </c>
      <c r="C20" s="682">
        <v>100</v>
      </c>
      <c r="D20" s="682">
        <v>100</v>
      </c>
      <c r="E20" s="682">
        <v>100</v>
      </c>
      <c r="F20" s="682">
        <v>100</v>
      </c>
      <c r="G20" s="682">
        <v>100</v>
      </c>
      <c r="H20" s="682">
        <v>100</v>
      </c>
      <c r="I20" s="682">
        <v>100</v>
      </c>
      <c r="J20" s="683">
        <v>100</v>
      </c>
      <c r="K20" s="688" t="s">
        <v>5</v>
      </c>
    </row>
    <row r="21" spans="1:11" ht="15">
      <c r="A21" s="73" t="s">
        <v>224</v>
      </c>
      <c r="B21" s="73"/>
      <c r="C21" s="73"/>
      <c r="D21" s="73"/>
      <c r="F21" s="112"/>
      <c r="G21" s="112"/>
      <c r="H21" s="112"/>
      <c r="I21" s="112"/>
      <c r="J21" s="687"/>
      <c r="K21" s="206" t="s">
        <v>225</v>
      </c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B33"/>
      <c r="J33"/>
      <c r="K33"/>
    </row>
    <row r="34" spans="1:11">
      <c r="K34"/>
    </row>
    <row r="35" spans="1:11">
      <c r="K35"/>
    </row>
    <row r="36" spans="1:11">
      <c r="K36"/>
    </row>
    <row r="37" spans="1:11">
      <c r="K37"/>
    </row>
    <row r="38" spans="1:11">
      <c r="K38"/>
    </row>
    <row r="39" spans="1:11">
      <c r="K39"/>
    </row>
    <row r="40" spans="1:11">
      <c r="K40"/>
    </row>
    <row r="47" spans="1:11">
      <c r="B47" s="188"/>
      <c r="C47" s="188"/>
      <c r="D47" s="188"/>
      <c r="E47" s="188"/>
      <c r="F47" s="188"/>
      <c r="G47" s="188"/>
      <c r="H47" s="188"/>
      <c r="I47" s="188"/>
    </row>
    <row r="48" spans="1:11">
      <c r="A48" s="264"/>
      <c r="B48" s="264"/>
      <c r="C48" s="264"/>
      <c r="D48" s="264"/>
      <c r="E48" s="264"/>
      <c r="F48" s="264"/>
      <c r="G48" s="264"/>
      <c r="H48" s="264"/>
      <c r="I48" s="264"/>
      <c r="J48" s="188"/>
    </row>
    <row r="49" spans="1:10">
      <c r="A49" s="264"/>
      <c r="B49" s="264"/>
      <c r="C49" s="264"/>
      <c r="D49" s="264"/>
      <c r="E49" s="264"/>
      <c r="F49" s="264"/>
      <c r="G49" s="264"/>
      <c r="H49" s="264"/>
      <c r="I49" s="264"/>
      <c r="J49" s="188"/>
    </row>
    <row r="50" spans="1:10">
      <c r="A50" s="264"/>
      <c r="B50" s="264"/>
      <c r="C50" s="264"/>
      <c r="D50" s="264"/>
      <c r="E50" s="264"/>
      <c r="F50" s="264"/>
      <c r="G50" s="264"/>
      <c r="H50" s="264"/>
      <c r="I50" s="264"/>
      <c r="J50" s="188"/>
    </row>
    <row r="51" spans="1:10">
      <c r="A51" s="264"/>
      <c r="B51" s="264"/>
      <c r="C51" s="264"/>
      <c r="D51" s="264"/>
      <c r="E51" s="264"/>
      <c r="F51" s="264"/>
      <c r="G51" s="264"/>
      <c r="H51" s="264"/>
      <c r="I51" s="264"/>
      <c r="J51" s="188"/>
    </row>
    <row r="52" spans="1:10">
      <c r="A52" s="264"/>
      <c r="B52" s="264"/>
      <c r="C52" s="264"/>
      <c r="D52" s="264"/>
      <c r="E52" s="264"/>
      <c r="F52" s="264"/>
      <c r="G52" s="264"/>
      <c r="H52" s="264"/>
      <c r="I52" s="264"/>
      <c r="J52" s="188"/>
    </row>
    <row r="53" spans="1:10">
      <c r="A53" s="264"/>
      <c r="B53" s="264"/>
      <c r="C53" s="264"/>
      <c r="D53" s="264"/>
      <c r="E53" s="264"/>
      <c r="F53" s="264"/>
      <c r="G53" s="264"/>
      <c r="H53" s="264"/>
      <c r="I53" s="264"/>
      <c r="J53" s="188"/>
    </row>
    <row r="54" spans="1:10">
      <c r="A54" s="264"/>
      <c r="B54" s="264"/>
      <c r="C54" s="264"/>
      <c r="D54" s="264"/>
      <c r="E54" s="264"/>
      <c r="F54" s="264"/>
      <c r="G54" s="264"/>
      <c r="H54" s="264"/>
      <c r="I54" s="264"/>
      <c r="J54" s="188"/>
    </row>
    <row r="55" spans="1:10">
      <c r="A55" s="264"/>
      <c r="B55" s="264"/>
      <c r="C55" s="264"/>
      <c r="D55" s="264"/>
      <c r="E55" s="264"/>
      <c r="F55" s="264"/>
      <c r="G55" s="264"/>
      <c r="H55" s="264"/>
      <c r="I55" s="264"/>
      <c r="J55" s="188"/>
    </row>
    <row r="56" spans="1:10">
      <c r="A56" s="264"/>
      <c r="B56" s="264"/>
      <c r="C56" s="264"/>
      <c r="D56" s="264"/>
      <c r="E56" s="264"/>
      <c r="F56" s="264"/>
      <c r="G56" s="264"/>
      <c r="H56" s="264"/>
      <c r="I56" s="264"/>
      <c r="J56" s="188"/>
    </row>
    <row r="57" spans="1:10">
      <c r="A57" s="264"/>
      <c r="B57" s="264"/>
      <c r="C57" s="264"/>
      <c r="D57" s="264"/>
      <c r="E57" s="264"/>
      <c r="F57" s="264"/>
      <c r="G57" s="264"/>
      <c r="H57" s="264"/>
      <c r="I57" s="264"/>
      <c r="J57" s="188"/>
    </row>
    <row r="58" spans="1:10">
      <c r="A58" s="264"/>
      <c r="B58" s="264"/>
      <c r="C58" s="264"/>
      <c r="D58" s="264"/>
      <c r="E58" s="264"/>
      <c r="F58" s="264"/>
      <c r="G58" s="264"/>
      <c r="H58" s="264"/>
      <c r="I58" s="264"/>
      <c r="J58" s="188"/>
    </row>
  </sheetData>
  <sortState ref="A27:B36">
    <sortCondition descending="1" ref="B36"/>
  </sortState>
  <mergeCells count="11">
    <mergeCell ref="J1:K1"/>
    <mergeCell ref="H7:J7"/>
    <mergeCell ref="J2:K2"/>
    <mergeCell ref="A3:K3"/>
    <mergeCell ref="A4:K4"/>
    <mergeCell ref="B6:D6"/>
    <mergeCell ref="E6:G6"/>
    <mergeCell ref="H6:J6"/>
    <mergeCell ref="K6:K9"/>
    <mergeCell ref="B7:D7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showGridLines="0" rightToLeft="1" view="pageBreakPreview" zoomScale="70" zoomScaleNormal="80" zoomScaleSheetLayoutView="70" workbookViewId="0">
      <selection activeCell="E6" sqref="A6:E10"/>
    </sheetView>
  </sheetViews>
  <sheetFormatPr defaultColWidth="9" defaultRowHeight="14.25"/>
  <cols>
    <col min="1" max="5" width="19.625" style="206" customWidth="1"/>
    <col min="6" max="7" width="10.625" style="206" bestFit="1" customWidth="1"/>
    <col min="8" max="16384" width="9" style="206"/>
  </cols>
  <sheetData>
    <row r="1" spans="1:6" ht="19.5" customHeight="1">
      <c r="D1" s="768" t="s">
        <v>591</v>
      </c>
      <c r="E1" s="768"/>
    </row>
    <row r="2" spans="1:6" ht="46.5" customHeight="1">
      <c r="A2" s="46"/>
      <c r="D2" s="768" t="s">
        <v>592</v>
      </c>
      <c r="E2" s="768"/>
      <c r="F2" s="280"/>
    </row>
    <row r="3" spans="1:6" ht="15">
      <c r="A3" s="775" t="s">
        <v>267</v>
      </c>
      <c r="B3" s="775"/>
      <c r="C3" s="775"/>
      <c r="D3" s="775"/>
      <c r="E3" s="775"/>
    </row>
    <row r="4" spans="1:6" ht="15">
      <c r="A4" s="788" t="s">
        <v>268</v>
      </c>
      <c r="B4" s="788"/>
      <c r="C4" s="788"/>
      <c r="D4" s="788"/>
      <c r="E4" s="788"/>
    </row>
    <row r="5" spans="1:6" ht="18">
      <c r="A5" s="172" t="s">
        <v>281</v>
      </c>
      <c r="B5" s="207"/>
      <c r="C5" s="207"/>
      <c r="D5" s="207"/>
      <c r="E5" s="207"/>
    </row>
    <row r="6" spans="1:6" ht="15.75" customHeight="1">
      <c r="A6" s="908" t="s">
        <v>222</v>
      </c>
      <c r="B6" s="885"/>
      <c r="C6" s="544" t="s">
        <v>0</v>
      </c>
      <c r="D6" s="544" t="s">
        <v>1</v>
      </c>
      <c r="E6" s="542" t="s">
        <v>13</v>
      </c>
    </row>
    <row r="7" spans="1:6" ht="15.75" customHeight="1">
      <c r="A7" s="907" t="s">
        <v>223</v>
      </c>
      <c r="B7" s="883"/>
      <c r="C7" s="545" t="s">
        <v>20</v>
      </c>
      <c r="D7" s="545" t="s">
        <v>21</v>
      </c>
      <c r="E7" s="542" t="s">
        <v>5</v>
      </c>
    </row>
    <row r="8" spans="1:6" ht="30.6" customHeight="1">
      <c r="A8" s="509" t="s">
        <v>11</v>
      </c>
      <c r="B8" s="396" t="s">
        <v>14</v>
      </c>
      <c r="C8" s="135">
        <v>66.981835166576843</v>
      </c>
      <c r="D8" s="558">
        <v>23.191198097107463</v>
      </c>
      <c r="E8" s="559">
        <v>45.505543069018991</v>
      </c>
    </row>
    <row r="9" spans="1:6" ht="30.6" customHeight="1">
      <c r="A9" s="510" t="s">
        <v>12</v>
      </c>
      <c r="B9" s="397" t="s">
        <v>15</v>
      </c>
      <c r="C9" s="137">
        <v>94.511087070336956</v>
      </c>
      <c r="D9" s="560">
        <v>27.64203607546451</v>
      </c>
      <c r="E9" s="561">
        <v>75.569529585518652</v>
      </c>
    </row>
    <row r="10" spans="1:6" ht="30.6" customHeight="1">
      <c r="A10" s="689" t="s">
        <v>13</v>
      </c>
      <c r="B10" s="543" t="s">
        <v>5</v>
      </c>
      <c r="C10" s="562">
        <v>81.117104863617129</v>
      </c>
      <c r="D10" s="562">
        <v>24.536861006461717</v>
      </c>
      <c r="E10" s="563">
        <v>58.393100002425477</v>
      </c>
    </row>
    <row r="11" spans="1:6" ht="15">
      <c r="A11" s="73" t="s">
        <v>224</v>
      </c>
      <c r="B11" s="73"/>
      <c r="C11" s="73"/>
      <c r="D11" s="73"/>
      <c r="E11" s="206" t="s">
        <v>225</v>
      </c>
    </row>
    <row r="12" spans="1:6">
      <c r="A12"/>
      <c r="B12"/>
      <c r="C12"/>
      <c r="D12"/>
      <c r="E12"/>
    </row>
    <row r="13" spans="1:6">
      <c r="A13"/>
      <c r="B13"/>
      <c r="C13"/>
      <c r="D13"/>
      <c r="E13"/>
    </row>
    <row r="14" spans="1:6">
      <c r="A14"/>
      <c r="B14"/>
      <c r="C14"/>
      <c r="D14"/>
      <c r="E14"/>
    </row>
    <row r="15" spans="1:6">
      <c r="A15"/>
      <c r="B15"/>
      <c r="C15"/>
      <c r="D15"/>
      <c r="E15"/>
    </row>
    <row r="16" spans="1:6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 s="253"/>
      <c r="D18" s="253"/>
      <c r="E18" s="253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</sheetData>
  <mergeCells count="6">
    <mergeCell ref="A7:B7"/>
    <mergeCell ref="D1:E1"/>
    <mergeCell ref="A3:E3"/>
    <mergeCell ref="A4:E4"/>
    <mergeCell ref="A6:B6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2"/>
  <sheetViews>
    <sheetView showGridLines="0" rightToLeft="1" view="pageBreakPreview" zoomScale="115" zoomScaleNormal="100" zoomScaleSheetLayoutView="115" workbookViewId="0">
      <selection activeCell="E6" sqref="A6:E9"/>
    </sheetView>
  </sheetViews>
  <sheetFormatPr defaultColWidth="9" defaultRowHeight="14.25"/>
  <cols>
    <col min="1" max="2" width="22.125" style="206" customWidth="1"/>
    <col min="3" max="5" width="13.625" style="206" customWidth="1"/>
    <col min="6" max="16384" width="9" style="206"/>
  </cols>
  <sheetData>
    <row r="1" spans="1:5">
      <c r="D1" s="768" t="s">
        <v>591</v>
      </c>
      <c r="E1" s="768"/>
    </row>
    <row r="2" spans="1:5" ht="58.5" customHeight="1">
      <c r="A2" s="46"/>
      <c r="D2" s="768" t="s">
        <v>592</v>
      </c>
      <c r="E2" s="768"/>
    </row>
    <row r="3" spans="1:5">
      <c r="A3" s="783" t="s">
        <v>601</v>
      </c>
      <c r="B3" s="783"/>
      <c r="C3" s="783"/>
      <c r="D3" s="783"/>
      <c r="E3" s="783"/>
    </row>
    <row r="4" spans="1:5">
      <c r="A4" s="909" t="s">
        <v>602</v>
      </c>
      <c r="B4" s="909"/>
      <c r="C4" s="909"/>
      <c r="D4" s="909"/>
      <c r="E4" s="909"/>
    </row>
    <row r="5" spans="1:5" ht="15.75">
      <c r="A5" s="165" t="s">
        <v>696</v>
      </c>
    </row>
    <row r="6" spans="1:5" ht="20.45" customHeight="1">
      <c r="A6" s="882" t="s">
        <v>28</v>
      </c>
      <c r="B6" s="883"/>
      <c r="C6" s="545" t="s">
        <v>0</v>
      </c>
      <c r="D6" s="545" t="s">
        <v>1</v>
      </c>
      <c r="E6" s="555" t="s">
        <v>13</v>
      </c>
    </row>
    <row r="7" spans="1:5" ht="20.45" customHeight="1">
      <c r="A7" s="882" t="s">
        <v>29</v>
      </c>
      <c r="B7" s="883"/>
      <c r="C7" s="545" t="s">
        <v>20</v>
      </c>
      <c r="D7" s="545" t="s">
        <v>21</v>
      </c>
      <c r="E7" s="555" t="s">
        <v>5</v>
      </c>
    </row>
    <row r="8" spans="1:5" ht="33" customHeight="1">
      <c r="A8" s="564" t="s">
        <v>589</v>
      </c>
      <c r="B8" s="565" t="s">
        <v>590</v>
      </c>
      <c r="C8" s="116">
        <v>66.981835166576843</v>
      </c>
      <c r="D8" s="117">
        <v>23.191198097107463</v>
      </c>
      <c r="E8" s="118">
        <v>45.505543069018991</v>
      </c>
    </row>
    <row r="9" spans="1:5" ht="45.75" customHeight="1">
      <c r="A9" s="566" t="s">
        <v>587</v>
      </c>
      <c r="B9" s="566" t="s">
        <v>586</v>
      </c>
      <c r="C9" s="119">
        <v>65.990949648118246</v>
      </c>
      <c r="D9" s="119">
        <v>23.175440874489922</v>
      </c>
      <c r="E9" s="119">
        <v>44.984242886232586</v>
      </c>
    </row>
    <row r="10" spans="1:5" ht="15">
      <c r="A10" s="73" t="s">
        <v>224</v>
      </c>
      <c r="B10" s="73"/>
      <c r="C10" s="73"/>
      <c r="D10" s="73"/>
      <c r="E10" s="206" t="s">
        <v>225</v>
      </c>
    </row>
    <row r="11" spans="1:5">
      <c r="A11"/>
      <c r="B11" s="254"/>
      <c r="C11" s="254"/>
      <c r="D11" s="254"/>
      <c r="E11" s="254"/>
    </row>
    <row r="12" spans="1:5">
      <c r="A12"/>
      <c r="B12"/>
      <c r="C12"/>
      <c r="D12"/>
      <c r="E12"/>
    </row>
  </sheetData>
  <mergeCells count="6">
    <mergeCell ref="D1:E1"/>
    <mergeCell ref="D2:E2"/>
    <mergeCell ref="A7:B7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5"/>
  <sheetViews>
    <sheetView showGridLines="0" rightToLeft="1" view="pageBreakPreview" topLeftCell="A4" zoomScale="80" zoomScaleNormal="70" zoomScaleSheetLayoutView="80" workbookViewId="0">
      <selection activeCell="B31" sqref="B31"/>
    </sheetView>
  </sheetViews>
  <sheetFormatPr defaultColWidth="9" defaultRowHeight="14.25"/>
  <cols>
    <col min="1" max="1" width="25.875" style="206" customWidth="1"/>
    <col min="2" max="4" width="20.625" style="206" customWidth="1"/>
    <col min="5" max="16384" width="9" style="206"/>
  </cols>
  <sheetData>
    <row r="1" spans="1:5">
      <c r="C1" s="768" t="s">
        <v>591</v>
      </c>
      <c r="D1" s="768"/>
    </row>
    <row r="2" spans="1:5" ht="61.5" customHeight="1">
      <c r="A2" s="46"/>
      <c r="C2" s="768" t="s">
        <v>592</v>
      </c>
      <c r="D2" s="768"/>
      <c r="E2" s="280"/>
    </row>
    <row r="3" spans="1:5" ht="15">
      <c r="A3" s="834" t="s">
        <v>271</v>
      </c>
      <c r="B3" s="834"/>
      <c r="C3" s="834"/>
      <c r="D3" s="834"/>
    </row>
    <row r="4" spans="1:5" ht="15">
      <c r="A4" s="837" t="s">
        <v>272</v>
      </c>
      <c r="B4" s="837"/>
      <c r="C4" s="837"/>
      <c r="D4" s="837"/>
    </row>
    <row r="5" spans="1:5" ht="16.5" thickBot="1">
      <c r="A5" s="163" t="s">
        <v>395</v>
      </c>
    </row>
    <row r="6" spans="1:5" ht="21">
      <c r="A6" s="545" t="s">
        <v>34</v>
      </c>
      <c r="B6" s="554" t="s">
        <v>0</v>
      </c>
      <c r="C6" s="554" t="s">
        <v>1</v>
      </c>
      <c r="D6" s="554" t="s">
        <v>13</v>
      </c>
    </row>
    <row r="7" spans="1:5" ht="21">
      <c r="A7" s="545" t="s">
        <v>274</v>
      </c>
      <c r="B7" s="545" t="s">
        <v>20</v>
      </c>
      <c r="C7" s="545" t="s">
        <v>21</v>
      </c>
      <c r="D7" s="556" t="s">
        <v>5</v>
      </c>
    </row>
    <row r="8" spans="1:5" ht="22.9" customHeight="1">
      <c r="A8" s="567" t="s">
        <v>37</v>
      </c>
      <c r="B8" s="570">
        <v>5.6413940262091895</v>
      </c>
      <c r="C8" s="570">
        <v>1.2547478428875667</v>
      </c>
      <c r="D8" s="571">
        <v>3.4837234014980694</v>
      </c>
    </row>
    <row r="9" spans="1:5" ht="22.9" customHeight="1">
      <c r="A9" s="568" t="s">
        <v>38</v>
      </c>
      <c r="B9" s="572">
        <v>43.052275196071044</v>
      </c>
      <c r="C9" s="572">
        <v>18.582640789374576</v>
      </c>
      <c r="D9" s="573">
        <v>31.35996767523206</v>
      </c>
    </row>
    <row r="10" spans="1:5" ht="22.9" customHeight="1">
      <c r="A10" s="567" t="s">
        <v>39</v>
      </c>
      <c r="B10" s="570">
        <v>88.559550108487613</v>
      </c>
      <c r="C10" s="570">
        <v>40.180291859900002</v>
      </c>
      <c r="D10" s="571">
        <v>64.639630899895423</v>
      </c>
    </row>
    <row r="11" spans="1:5" ht="22.9" customHeight="1">
      <c r="A11" s="568" t="s">
        <v>40</v>
      </c>
      <c r="B11" s="572">
        <v>95.325381310077375</v>
      </c>
      <c r="C11" s="572">
        <v>36.708573033069371</v>
      </c>
      <c r="D11" s="573">
        <v>66.253060186899361</v>
      </c>
    </row>
    <row r="12" spans="1:5" ht="22.9" customHeight="1">
      <c r="A12" s="567" t="s">
        <v>41</v>
      </c>
      <c r="B12" s="570">
        <v>96.302294061920023</v>
      </c>
      <c r="C12" s="570">
        <v>38.324417486651804</v>
      </c>
      <c r="D12" s="571">
        <v>67.623835450619183</v>
      </c>
    </row>
    <row r="13" spans="1:5" ht="22.9" customHeight="1">
      <c r="A13" s="568" t="s">
        <v>42</v>
      </c>
      <c r="B13" s="572">
        <v>95.517467715885047</v>
      </c>
      <c r="C13" s="572">
        <v>34.099663252183802</v>
      </c>
      <c r="D13" s="573">
        <v>65.39828410185946</v>
      </c>
    </row>
    <row r="14" spans="1:5" ht="22.9" customHeight="1">
      <c r="A14" s="567" t="s">
        <v>43</v>
      </c>
      <c r="B14" s="570">
        <v>90.528867024857149</v>
      </c>
      <c r="C14" s="570">
        <v>23.178255856484792</v>
      </c>
      <c r="D14" s="571">
        <v>57.777262130697871</v>
      </c>
    </row>
    <row r="15" spans="1:5" ht="22.9" customHeight="1">
      <c r="A15" s="568" t="s">
        <v>44</v>
      </c>
      <c r="B15" s="572">
        <v>75.687004815480066</v>
      </c>
      <c r="C15" s="572">
        <v>12.54208793409367</v>
      </c>
      <c r="D15" s="573">
        <v>44.982750285042059</v>
      </c>
    </row>
    <row r="16" spans="1:5" ht="22.9" customHeight="1">
      <c r="A16" s="567" t="s">
        <v>45</v>
      </c>
      <c r="B16" s="570">
        <v>62.346257154509274</v>
      </c>
      <c r="C16" s="570">
        <v>8.2579685925634667</v>
      </c>
      <c r="D16" s="571">
        <v>36.494032210937746</v>
      </c>
    </row>
    <row r="17" spans="1:4" ht="22.9" customHeight="1">
      <c r="A17" s="568" t="s">
        <v>46</v>
      </c>
      <c r="B17" s="572">
        <v>37.643905731261533</v>
      </c>
      <c r="C17" s="572">
        <v>3.4964918420745632</v>
      </c>
      <c r="D17" s="573">
        <v>21.13155620206188</v>
      </c>
    </row>
    <row r="18" spans="1:4" ht="22.9" customHeight="1">
      <c r="A18" s="567" t="s">
        <v>47</v>
      </c>
      <c r="B18" s="570">
        <v>32.393230520418179</v>
      </c>
      <c r="C18" s="570">
        <v>2.8661599755096829</v>
      </c>
      <c r="D18" s="571">
        <v>17.276255465777858</v>
      </c>
    </row>
    <row r="19" spans="1:4" ht="22.9" customHeight="1">
      <c r="A19" s="543" t="s">
        <v>23</v>
      </c>
      <c r="B19" s="569">
        <v>66.981835166576843</v>
      </c>
      <c r="C19" s="569">
        <v>23.191198097107463</v>
      </c>
      <c r="D19" s="569">
        <v>45.505543069018991</v>
      </c>
    </row>
    <row r="20" spans="1:4" ht="15">
      <c r="A20" s="73" t="s">
        <v>224</v>
      </c>
      <c r="B20" s="73"/>
      <c r="C20" s="73"/>
      <c r="D20" s="206" t="s">
        <v>225</v>
      </c>
    </row>
    <row r="21" spans="1:4">
      <c r="A21"/>
      <c r="B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 s="268"/>
      <c r="D47" s="268"/>
    </row>
    <row r="48" spans="1:4">
      <c r="A48"/>
      <c r="B48"/>
      <c r="C48" s="268"/>
      <c r="D48" s="268"/>
    </row>
    <row r="49" spans="1:4">
      <c r="A49"/>
      <c r="B49"/>
      <c r="C49" s="268"/>
      <c r="D49" s="268"/>
    </row>
    <row r="50" spans="1:4">
      <c r="A50"/>
      <c r="B50"/>
      <c r="C50" s="268"/>
      <c r="D50" s="268"/>
    </row>
    <row r="51" spans="1:4">
      <c r="A51"/>
      <c r="B51"/>
      <c r="C51" s="268"/>
      <c r="D51" s="268"/>
    </row>
    <row r="52" spans="1:4">
      <c r="A52"/>
      <c r="B52"/>
      <c r="C52" s="268"/>
      <c r="D52" s="268"/>
    </row>
    <row r="53" spans="1:4">
      <c r="A53"/>
      <c r="B53"/>
      <c r="C53" s="268"/>
      <c r="D53" s="268"/>
    </row>
    <row r="54" spans="1:4">
      <c r="A54"/>
      <c r="B54"/>
      <c r="C54" s="268"/>
      <c r="D54" s="268"/>
    </row>
    <row r="55" spans="1:4">
      <c r="A55"/>
      <c r="B55"/>
      <c r="C55" s="268"/>
      <c r="D55" s="268"/>
    </row>
    <row r="56" spans="1:4">
      <c r="A56"/>
      <c r="B56"/>
      <c r="C56" s="268"/>
      <c r="D56" s="268"/>
    </row>
    <row r="57" spans="1:4">
      <c r="A57"/>
      <c r="B57"/>
      <c r="C57" s="268"/>
      <c r="D57" s="268"/>
    </row>
    <row r="58" spans="1:4">
      <c r="A58"/>
      <c r="B58"/>
      <c r="C58" s="268"/>
      <c r="D58" s="268"/>
    </row>
    <row r="59" spans="1:4">
      <c r="A59"/>
      <c r="B59"/>
      <c r="C59" s="255"/>
      <c r="D59" s="255"/>
    </row>
    <row r="60" spans="1:4">
      <c r="A60"/>
      <c r="B60" s="255"/>
      <c r="C60" s="255"/>
      <c r="D60" s="255"/>
    </row>
    <row r="61" spans="1:4">
      <c r="A61"/>
      <c r="B61"/>
    </row>
    <row r="62" spans="1:4">
      <c r="A62"/>
      <c r="B62"/>
    </row>
    <row r="63" spans="1:4">
      <c r="A63"/>
      <c r="B63"/>
    </row>
    <row r="64" spans="1:4">
      <c r="A64"/>
      <c r="B64"/>
    </row>
    <row r="65" spans="1:2">
      <c r="A65"/>
      <c r="B65"/>
    </row>
  </sheetData>
  <sortState ref="A55:B66">
    <sortCondition descending="1" ref="B66"/>
  </sortState>
  <mergeCells count="4">
    <mergeCell ref="C1:D1"/>
    <mergeCell ref="A3:D3"/>
    <mergeCell ref="A4:D4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61"/>
  <sheetViews>
    <sheetView showGridLines="0" rightToLeft="1" view="pageBreakPreview" zoomScale="70" zoomScaleNormal="70" zoomScaleSheetLayoutView="70" workbookViewId="0">
      <selection activeCell="E6" sqref="A6:E18"/>
    </sheetView>
  </sheetViews>
  <sheetFormatPr defaultColWidth="9" defaultRowHeight="14.25"/>
  <cols>
    <col min="1" max="1" width="26" style="206" customWidth="1"/>
    <col min="2" max="4" width="15.125" style="206" customWidth="1"/>
    <col min="5" max="5" width="36.125" style="206" customWidth="1"/>
    <col min="6" max="16384" width="9" style="206"/>
  </cols>
  <sheetData>
    <row r="1" spans="1:14">
      <c r="E1" s="699" t="s">
        <v>591</v>
      </c>
    </row>
    <row r="2" spans="1:14" ht="51.75" customHeight="1">
      <c r="A2" s="46"/>
      <c r="E2" s="699" t="s">
        <v>592</v>
      </c>
      <c r="F2" s="280"/>
    </row>
    <row r="3" spans="1:14" ht="15">
      <c r="A3" s="775" t="s">
        <v>275</v>
      </c>
      <c r="B3" s="775"/>
      <c r="C3" s="775"/>
      <c r="D3" s="775"/>
      <c r="E3" s="775"/>
    </row>
    <row r="4" spans="1:14" ht="15">
      <c r="A4" s="788" t="s">
        <v>276</v>
      </c>
      <c r="B4" s="788"/>
      <c r="C4" s="788"/>
      <c r="D4" s="788"/>
      <c r="E4" s="788"/>
    </row>
    <row r="5" spans="1:14" ht="18">
      <c r="A5" s="171" t="s">
        <v>498</v>
      </c>
      <c r="B5" s="27"/>
      <c r="C5" s="27"/>
      <c r="D5" s="27"/>
    </row>
    <row r="6" spans="1:14" ht="18" customHeight="1">
      <c r="A6" s="545" t="s">
        <v>89</v>
      </c>
      <c r="B6" s="545" t="s">
        <v>0</v>
      </c>
      <c r="C6" s="545" t="s">
        <v>1</v>
      </c>
      <c r="D6" s="576" t="s">
        <v>13</v>
      </c>
      <c r="E6" s="910" t="s">
        <v>247</v>
      </c>
    </row>
    <row r="7" spans="1:14" ht="21">
      <c r="A7" s="545" t="s">
        <v>278</v>
      </c>
      <c r="B7" s="545" t="s">
        <v>20</v>
      </c>
      <c r="C7" s="545" t="s">
        <v>21</v>
      </c>
      <c r="D7" s="577" t="s">
        <v>5</v>
      </c>
      <c r="E7" s="910"/>
    </row>
    <row r="8" spans="1:14" ht="21" customHeight="1">
      <c r="A8" s="574" t="s">
        <v>248</v>
      </c>
      <c r="B8" s="116">
        <v>19.233590025669233</v>
      </c>
      <c r="C8" s="116">
        <v>2.1755956897860069</v>
      </c>
      <c r="D8" s="580">
        <v>5.7916893398951155</v>
      </c>
      <c r="E8" s="578" t="s">
        <v>175</v>
      </c>
      <c r="I8" s="212"/>
      <c r="J8" s="212"/>
      <c r="K8" s="212"/>
      <c r="L8" s="212"/>
      <c r="M8" s="212"/>
      <c r="N8" s="212"/>
    </row>
    <row r="9" spans="1:14" ht="21" customHeight="1">
      <c r="A9" s="575" t="s">
        <v>249</v>
      </c>
      <c r="B9" s="119">
        <v>47.60800069657806</v>
      </c>
      <c r="C9" s="119">
        <v>5.1390499874729736</v>
      </c>
      <c r="D9" s="581">
        <v>14.899209714974251</v>
      </c>
      <c r="E9" s="579" t="s">
        <v>250</v>
      </c>
      <c r="I9" s="212"/>
      <c r="J9" s="212"/>
      <c r="K9" s="212"/>
      <c r="L9" s="212"/>
      <c r="M9" s="212"/>
      <c r="N9" s="212"/>
    </row>
    <row r="10" spans="1:14" ht="21" customHeight="1">
      <c r="A10" s="574" t="s">
        <v>396</v>
      </c>
      <c r="B10" s="116">
        <v>45.87505478574559</v>
      </c>
      <c r="C10" s="116">
        <v>4.273767236315833</v>
      </c>
      <c r="D10" s="580">
        <v>16.470785928217698</v>
      </c>
      <c r="E10" s="578" t="s">
        <v>416</v>
      </c>
      <c r="I10" s="212"/>
      <c r="J10" s="212"/>
      <c r="K10" s="212"/>
      <c r="L10" s="212"/>
      <c r="M10" s="212"/>
      <c r="N10" s="212"/>
    </row>
    <row r="11" spans="1:14" ht="21" customHeight="1">
      <c r="A11" s="575" t="s">
        <v>251</v>
      </c>
      <c r="B11" s="119">
        <v>53.714347540219556</v>
      </c>
      <c r="C11" s="119">
        <v>6.6862233550140067</v>
      </c>
      <c r="D11" s="581">
        <v>26.408499617810381</v>
      </c>
      <c r="E11" s="579" t="s">
        <v>176</v>
      </c>
      <c r="I11" s="212"/>
      <c r="J11" s="212"/>
      <c r="K11" s="212"/>
      <c r="L11" s="212"/>
      <c r="M11" s="212"/>
      <c r="N11" s="212"/>
    </row>
    <row r="12" spans="1:14" ht="21" customHeight="1">
      <c r="A12" s="574" t="s">
        <v>252</v>
      </c>
      <c r="B12" s="116">
        <v>38.504379735833915</v>
      </c>
      <c r="C12" s="116">
        <v>4.7301766485285164</v>
      </c>
      <c r="D12" s="580">
        <v>22.104154675766047</v>
      </c>
      <c r="E12" s="578" t="s">
        <v>177</v>
      </c>
      <c r="I12" s="212"/>
      <c r="J12" s="212"/>
      <c r="K12" s="212"/>
      <c r="L12" s="212"/>
      <c r="M12" s="212"/>
      <c r="N12" s="212"/>
    </row>
    <row r="13" spans="1:14" ht="21" customHeight="1">
      <c r="A13" s="575" t="s">
        <v>253</v>
      </c>
      <c r="B13" s="119">
        <v>66.420333743624596</v>
      </c>
      <c r="C13" s="119">
        <v>12.702415180772853</v>
      </c>
      <c r="D13" s="581">
        <v>43.467437830026888</v>
      </c>
      <c r="E13" s="579" t="s">
        <v>254</v>
      </c>
      <c r="I13" s="212"/>
      <c r="J13" s="212"/>
      <c r="K13" s="212"/>
      <c r="L13" s="212"/>
      <c r="M13" s="212"/>
      <c r="N13" s="212"/>
    </row>
    <row r="14" spans="1:14" ht="21" customHeight="1">
      <c r="A14" s="574" t="s">
        <v>255</v>
      </c>
      <c r="B14" s="116">
        <v>87.904908905295656</v>
      </c>
      <c r="C14" s="116">
        <v>64.701507361263168</v>
      </c>
      <c r="D14" s="580">
        <v>81.550786917971024</v>
      </c>
      <c r="E14" s="578" t="s">
        <v>256</v>
      </c>
      <c r="I14" s="212"/>
      <c r="J14" s="212"/>
      <c r="K14" s="212"/>
      <c r="L14" s="212"/>
      <c r="M14" s="212"/>
      <c r="N14" s="212"/>
    </row>
    <row r="15" spans="1:14" ht="21" customHeight="1">
      <c r="A15" s="575" t="s">
        <v>257</v>
      </c>
      <c r="B15" s="119">
        <v>90.798130950433134</v>
      </c>
      <c r="C15" s="119">
        <v>62.03776039723914</v>
      </c>
      <c r="D15" s="581">
        <v>75.726588536714729</v>
      </c>
      <c r="E15" s="579" t="s">
        <v>178</v>
      </c>
      <c r="I15" s="212"/>
      <c r="J15" s="212"/>
      <c r="K15" s="212"/>
      <c r="L15" s="212"/>
      <c r="M15" s="212"/>
      <c r="N15" s="212"/>
    </row>
    <row r="16" spans="1:14" ht="21" customHeight="1">
      <c r="A16" s="574" t="s">
        <v>258</v>
      </c>
      <c r="B16" s="116">
        <v>90.326130848225233</v>
      </c>
      <c r="C16" s="116">
        <v>76.572568910323042</v>
      </c>
      <c r="D16" s="580">
        <v>86.532496201370364</v>
      </c>
      <c r="E16" s="578" t="s">
        <v>179</v>
      </c>
    </row>
    <row r="17" spans="1:11" ht="21" customHeight="1">
      <c r="A17" s="575" t="s">
        <v>98</v>
      </c>
      <c r="B17" s="119">
        <v>86.614573158820079</v>
      </c>
      <c r="C17" s="119">
        <v>92.352380952380955</v>
      </c>
      <c r="D17" s="581">
        <v>88.28369580274277</v>
      </c>
      <c r="E17" s="579" t="s">
        <v>180</v>
      </c>
    </row>
    <row r="18" spans="1:11" ht="21">
      <c r="A18" s="543" t="s">
        <v>173</v>
      </c>
      <c r="B18" s="569">
        <v>66.981835166576843</v>
      </c>
      <c r="C18" s="569">
        <v>23.191198097107463</v>
      </c>
      <c r="D18" s="582">
        <v>45.505543069018991</v>
      </c>
      <c r="E18" s="556" t="s">
        <v>5</v>
      </c>
      <c r="I18" s="212"/>
      <c r="J18" s="212"/>
      <c r="K18" s="212"/>
    </row>
    <row r="19" spans="1:11" ht="18">
      <c r="A19" s="120" t="s">
        <v>224</v>
      </c>
      <c r="B19" s="73"/>
      <c r="C19" s="73"/>
      <c r="D19" s="73"/>
      <c r="E19" s="206" t="s">
        <v>225</v>
      </c>
    </row>
    <row r="22" spans="1:11">
      <c r="B22" s="269"/>
      <c r="C22" s="269"/>
      <c r="D22" s="269"/>
    </row>
    <row r="23" spans="1:11">
      <c r="A23"/>
      <c r="B23"/>
      <c r="C23"/>
      <c r="D23"/>
      <c r="E23"/>
    </row>
    <row r="24" spans="1:11">
      <c r="A24"/>
      <c r="B24"/>
      <c r="C24"/>
      <c r="D24"/>
      <c r="E24"/>
    </row>
    <row r="25" spans="1:11">
      <c r="A25"/>
      <c r="B25"/>
      <c r="C25"/>
      <c r="D25"/>
      <c r="E25"/>
    </row>
    <row r="26" spans="1:11">
      <c r="A26"/>
      <c r="B26"/>
      <c r="C26"/>
      <c r="D26"/>
      <c r="E26"/>
    </row>
    <row r="27" spans="1:11">
      <c r="A27"/>
      <c r="B27"/>
      <c r="C27"/>
      <c r="D27"/>
      <c r="E27"/>
    </row>
    <row r="28" spans="1:11">
      <c r="A28"/>
      <c r="B28"/>
      <c r="C28"/>
      <c r="D28"/>
      <c r="E28"/>
    </row>
    <row r="29" spans="1:11">
      <c r="A29"/>
      <c r="B29"/>
      <c r="C29"/>
      <c r="D29"/>
      <c r="E29"/>
    </row>
    <row r="30" spans="1:11">
      <c r="A30"/>
      <c r="B30"/>
      <c r="C30"/>
      <c r="D30"/>
      <c r="E30"/>
    </row>
    <row r="31" spans="1:11">
      <c r="A31"/>
      <c r="B31"/>
      <c r="C31"/>
      <c r="D31"/>
      <c r="E31"/>
    </row>
    <row r="32" spans="1:11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2:5">
      <c r="B49" s="253"/>
      <c r="C49" s="253"/>
      <c r="D49" s="253"/>
      <c r="E49"/>
    </row>
    <row r="50" spans="2:5">
      <c r="B50" s="253"/>
      <c r="C50" s="253"/>
      <c r="D50" s="253"/>
      <c r="E50"/>
    </row>
    <row r="51" spans="2:5">
      <c r="B51" s="253"/>
      <c r="C51" s="253"/>
      <c r="D51" s="253"/>
      <c r="E51"/>
    </row>
    <row r="52" spans="2:5">
      <c r="B52" s="253"/>
      <c r="C52" s="253"/>
      <c r="D52" s="253"/>
    </row>
    <row r="53" spans="2:5">
      <c r="B53" s="253"/>
      <c r="C53" s="253"/>
      <c r="D53" s="253"/>
    </row>
    <row r="54" spans="2:5">
      <c r="B54" s="253"/>
      <c r="C54" s="253"/>
      <c r="D54" s="253"/>
    </row>
    <row r="55" spans="2:5">
      <c r="B55" s="253"/>
      <c r="C55" s="253"/>
      <c r="D55" s="253"/>
    </row>
    <row r="56" spans="2:5">
      <c r="B56" s="253"/>
      <c r="C56" s="253"/>
      <c r="D56" s="253"/>
    </row>
    <row r="57" spans="2:5">
      <c r="B57" s="253"/>
      <c r="C57" s="253"/>
      <c r="D57" s="253"/>
    </row>
    <row r="58" spans="2:5">
      <c r="B58" s="253"/>
      <c r="C58" s="253"/>
      <c r="D58" s="253"/>
    </row>
    <row r="59" spans="2:5">
      <c r="B59" s="253"/>
      <c r="C59" s="253"/>
      <c r="D59" s="253"/>
    </row>
    <row r="60" spans="2:5">
      <c r="B60" s="254"/>
      <c r="C60" s="254"/>
      <c r="D60" s="254"/>
    </row>
    <row r="61" spans="2:5">
      <c r="B61" s="254"/>
      <c r="C61" s="254"/>
      <c r="D61" s="254"/>
    </row>
  </sheetData>
  <sortState ref="A28:B38">
    <sortCondition descending="1" ref="B38"/>
  </sortState>
  <mergeCells count="3">
    <mergeCell ref="A3:E3"/>
    <mergeCell ref="A4:E4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"/>
  <sheetViews>
    <sheetView showGridLines="0" rightToLeft="1" view="pageBreakPreview" zoomScale="110" zoomScaleNormal="80" zoomScaleSheetLayoutView="110" workbookViewId="0">
      <selection activeCell="B11" sqref="B11"/>
    </sheetView>
  </sheetViews>
  <sheetFormatPr defaultRowHeight="14.25"/>
  <cols>
    <col min="1" max="1" width="49.75" customWidth="1"/>
    <col min="2" max="2" width="40.875" customWidth="1"/>
    <col min="4" max="4" width="13.375" bestFit="1" customWidth="1"/>
  </cols>
  <sheetData>
    <row r="1" spans="1:10">
      <c r="B1" s="282" t="s">
        <v>591</v>
      </c>
      <c r="D1" s="206"/>
      <c r="E1" s="206"/>
      <c r="H1" s="87"/>
    </row>
    <row r="2" spans="1:10" ht="36" customHeight="1">
      <c r="A2" s="46"/>
      <c r="B2" s="416" t="s">
        <v>592</v>
      </c>
      <c r="C2" s="1"/>
      <c r="D2" s="206"/>
      <c r="E2" s="206"/>
      <c r="G2" s="1"/>
      <c r="H2" s="87"/>
      <c r="I2" s="1"/>
      <c r="J2" s="1"/>
    </row>
    <row r="3" spans="1:10" ht="15">
      <c r="A3" s="775" t="s">
        <v>279</v>
      </c>
      <c r="B3" s="775"/>
    </row>
    <row r="4" spans="1:10" ht="15">
      <c r="A4" s="788" t="s">
        <v>280</v>
      </c>
      <c r="B4" s="788"/>
    </row>
    <row r="5" spans="1:10" ht="18">
      <c r="A5" s="172" t="s">
        <v>499</v>
      </c>
      <c r="B5" s="48"/>
    </row>
    <row r="6" spans="1:10" ht="21">
      <c r="A6" s="121" t="s">
        <v>282</v>
      </c>
      <c r="B6" s="122" t="s">
        <v>283</v>
      </c>
    </row>
    <row r="7" spans="1:10" ht="21">
      <c r="A7" s="121" t="s">
        <v>284</v>
      </c>
      <c r="B7" s="122" t="s">
        <v>285</v>
      </c>
    </row>
    <row r="8" spans="1:10" ht="21">
      <c r="A8" s="123" t="s">
        <v>286</v>
      </c>
      <c r="B8" s="442">
        <v>168016</v>
      </c>
      <c r="C8" s="188"/>
    </row>
    <row r="9" spans="1:10" ht="21">
      <c r="A9" s="124" t="s">
        <v>287</v>
      </c>
      <c r="B9" s="443">
        <v>857312</v>
      </c>
      <c r="C9" s="188"/>
      <c r="D9" s="242"/>
    </row>
    <row r="10" spans="1:10" ht="15.75" customHeight="1">
      <c r="A10" s="121" t="s">
        <v>288</v>
      </c>
      <c r="B10" s="306">
        <f>SUM(B8:B9)</f>
        <v>1025328</v>
      </c>
      <c r="C10" s="188"/>
      <c r="D10" s="242"/>
    </row>
    <row r="11" spans="1:10" ht="15">
      <c r="A11" s="223" t="s">
        <v>512</v>
      </c>
      <c r="B11" s="3" t="s">
        <v>513</v>
      </c>
    </row>
    <row r="12" spans="1:10">
      <c r="B12" s="85"/>
    </row>
  </sheetData>
  <mergeCells count="2"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showGridLines="0" rightToLeft="1" view="pageBreakPreview" zoomScale="110" zoomScaleNormal="100" zoomScaleSheetLayoutView="110" workbookViewId="0">
      <selection activeCell="E15" sqref="E15"/>
    </sheetView>
  </sheetViews>
  <sheetFormatPr defaultColWidth="9" defaultRowHeight="14.25"/>
  <cols>
    <col min="1" max="1" width="17" style="206" customWidth="1"/>
    <col min="2" max="2" width="16.25" style="206" customWidth="1"/>
    <col min="3" max="5" width="13.375" style="206" customWidth="1"/>
    <col min="6" max="16384" width="9" style="206"/>
  </cols>
  <sheetData>
    <row r="1" spans="1:8">
      <c r="D1" s="283" t="s">
        <v>591</v>
      </c>
    </row>
    <row r="2" spans="1:8" ht="46.5" customHeight="1">
      <c r="A2" s="46"/>
      <c r="C2" s="911" t="s">
        <v>592</v>
      </c>
      <c r="D2" s="911"/>
      <c r="E2" s="911"/>
    </row>
    <row r="3" spans="1:8" ht="15">
      <c r="A3" s="775" t="s">
        <v>603</v>
      </c>
      <c r="B3" s="775"/>
      <c r="C3" s="775"/>
      <c r="D3" s="775"/>
      <c r="E3" s="775"/>
    </row>
    <row r="4" spans="1:8" ht="15">
      <c r="A4" s="776" t="s">
        <v>604</v>
      </c>
      <c r="B4" s="776"/>
      <c r="C4" s="776"/>
      <c r="D4" s="776"/>
      <c r="E4" s="776"/>
    </row>
    <row r="5" spans="1:8" ht="17.25">
      <c r="A5" s="154" t="s">
        <v>692</v>
      </c>
    </row>
    <row r="6" spans="1:8" ht="15.75" customHeight="1">
      <c r="A6" s="912" t="s">
        <v>28</v>
      </c>
      <c r="B6" s="913"/>
      <c r="C6" s="446" t="s">
        <v>0</v>
      </c>
      <c r="D6" s="446" t="s">
        <v>1</v>
      </c>
      <c r="E6" s="447" t="s">
        <v>13</v>
      </c>
    </row>
    <row r="7" spans="1:8" ht="15.75" customHeight="1">
      <c r="A7" s="914" t="s">
        <v>29</v>
      </c>
      <c r="B7" s="915"/>
      <c r="C7" s="448" t="s">
        <v>20</v>
      </c>
      <c r="D7" s="448" t="s">
        <v>21</v>
      </c>
      <c r="E7" s="447" t="s">
        <v>5</v>
      </c>
    </row>
    <row r="8" spans="1:8" ht="30.6" customHeight="1">
      <c r="A8" s="444" t="s">
        <v>589</v>
      </c>
      <c r="B8" s="444" t="s">
        <v>590</v>
      </c>
      <c r="C8" s="449">
        <v>168016</v>
      </c>
      <c r="D8" s="449">
        <v>857312</v>
      </c>
      <c r="E8" s="450">
        <f>SUM(C8:D8)</f>
        <v>1025328</v>
      </c>
      <c r="F8" s="208"/>
      <c r="G8" s="208"/>
      <c r="H8" s="208"/>
    </row>
    <row r="9" spans="1:8" ht="30.6" customHeight="1">
      <c r="A9" s="445" t="s">
        <v>587</v>
      </c>
      <c r="B9" s="445" t="s">
        <v>586</v>
      </c>
      <c r="C9" s="451">
        <v>177719</v>
      </c>
      <c r="D9" s="452">
        <v>825136</v>
      </c>
      <c r="E9" s="453">
        <f>SUM(C9:D9)</f>
        <v>1002855</v>
      </c>
      <c r="F9" s="208"/>
      <c r="G9" s="208"/>
      <c r="H9" s="208"/>
    </row>
    <row r="10" spans="1:8" ht="16.5">
      <c r="A10" s="155" t="s">
        <v>512</v>
      </c>
      <c r="C10" s="156"/>
      <c r="D10" s="156"/>
      <c r="E10" s="156" t="s">
        <v>513</v>
      </c>
    </row>
  </sheetData>
  <mergeCells count="5">
    <mergeCell ref="C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showGridLines="0" rightToLeft="1" view="pageBreakPreview" zoomScale="90" zoomScaleNormal="90" zoomScaleSheetLayoutView="90" workbookViewId="0">
      <selection activeCell="B20" sqref="B20"/>
    </sheetView>
  </sheetViews>
  <sheetFormatPr defaultRowHeight="14.25"/>
  <cols>
    <col min="1" max="1" width="13.375" customWidth="1"/>
    <col min="2" max="2" width="16.5" customWidth="1"/>
    <col min="3" max="3" width="17.375" customWidth="1"/>
    <col min="4" max="4" width="14.875" customWidth="1"/>
    <col min="5" max="6" width="9.375" bestFit="1" customWidth="1"/>
  </cols>
  <sheetData>
    <row r="1" spans="1:7">
      <c r="C1" s="773" t="s">
        <v>591</v>
      </c>
      <c r="D1" s="773"/>
    </row>
    <row r="2" spans="1:7" ht="39" customHeight="1">
      <c r="A2" s="46"/>
      <c r="C2" s="768" t="s">
        <v>592</v>
      </c>
      <c r="D2" s="768"/>
      <c r="E2" s="1"/>
      <c r="F2" s="1"/>
    </row>
    <row r="3" spans="1:7" s="206" customFormat="1" ht="9" customHeight="1">
      <c r="A3" s="46"/>
      <c r="C3" s="699"/>
      <c r="D3" s="699"/>
      <c r="E3" s="1"/>
      <c r="F3" s="1"/>
    </row>
    <row r="4" spans="1:7" ht="15">
      <c r="A4" s="776" t="s">
        <v>289</v>
      </c>
      <c r="B4" s="776"/>
      <c r="C4" s="776"/>
      <c r="D4" s="776"/>
    </row>
    <row r="5" spans="1:7" ht="15">
      <c r="A5" s="776" t="s">
        <v>290</v>
      </c>
      <c r="B5" s="776"/>
      <c r="C5" s="776"/>
      <c r="D5" s="776"/>
    </row>
    <row r="6" spans="1:7" s="48" customFormat="1" ht="14.45" customHeight="1">
      <c r="A6" s="174" t="s">
        <v>678</v>
      </c>
      <c r="B6" s="132"/>
      <c r="C6" s="132"/>
      <c r="D6" s="132"/>
    </row>
    <row r="7" spans="1:7" ht="21">
      <c r="A7" s="454" t="s">
        <v>34</v>
      </c>
      <c r="B7" s="454" t="s">
        <v>0</v>
      </c>
      <c r="C7" s="454" t="s">
        <v>1</v>
      </c>
      <c r="D7" s="141" t="s">
        <v>13</v>
      </c>
    </row>
    <row r="8" spans="1:7" ht="21">
      <c r="A8" s="455"/>
      <c r="B8" s="454" t="s">
        <v>20</v>
      </c>
      <c r="C8" s="454" t="s">
        <v>21</v>
      </c>
      <c r="D8" s="461" t="s">
        <v>5</v>
      </c>
    </row>
    <row r="9" spans="1:7" ht="20.45" customHeight="1">
      <c r="A9" s="459" t="s">
        <v>37</v>
      </c>
      <c r="B9" s="401">
        <v>1490</v>
      </c>
      <c r="C9" s="401">
        <v>1987</v>
      </c>
      <c r="D9" s="401">
        <f>B9+C9</f>
        <v>3477</v>
      </c>
      <c r="E9" s="212"/>
      <c r="F9" s="212"/>
      <c r="G9" s="103"/>
    </row>
    <row r="10" spans="1:7" ht="20.45" customHeight="1">
      <c r="A10" s="460" t="s">
        <v>38</v>
      </c>
      <c r="B10" s="403">
        <v>64439</v>
      </c>
      <c r="C10" s="403">
        <v>181039</v>
      </c>
      <c r="D10" s="403">
        <f t="shared" ref="D10:D19" si="0">B10+C10</f>
        <v>245478</v>
      </c>
      <c r="E10" s="212"/>
      <c r="F10" s="212"/>
      <c r="G10" s="212"/>
    </row>
    <row r="11" spans="1:7" ht="20.45" customHeight="1">
      <c r="A11" s="459" t="s">
        <v>39</v>
      </c>
      <c r="B11" s="401">
        <v>59868</v>
      </c>
      <c r="C11" s="401">
        <v>272137</v>
      </c>
      <c r="D11" s="401">
        <f t="shared" si="0"/>
        <v>332005</v>
      </c>
      <c r="E11" s="212"/>
      <c r="F11" s="212"/>
      <c r="G11" s="212"/>
    </row>
    <row r="12" spans="1:7" ht="20.45" customHeight="1">
      <c r="A12" s="460" t="s">
        <v>40</v>
      </c>
      <c r="B12" s="403">
        <v>21774</v>
      </c>
      <c r="C12" s="403">
        <v>173181</v>
      </c>
      <c r="D12" s="403">
        <f t="shared" si="0"/>
        <v>194955</v>
      </c>
      <c r="E12" s="212"/>
      <c r="F12" s="212"/>
      <c r="G12" s="212"/>
    </row>
    <row r="13" spans="1:7" ht="20.45" customHeight="1">
      <c r="A13" s="459" t="s">
        <v>41</v>
      </c>
      <c r="B13" s="401">
        <v>12317</v>
      </c>
      <c r="C13" s="401">
        <v>115985</v>
      </c>
      <c r="D13" s="401">
        <f t="shared" si="0"/>
        <v>128302</v>
      </c>
      <c r="E13" s="212"/>
      <c r="F13" s="212"/>
      <c r="G13" s="212"/>
    </row>
    <row r="14" spans="1:7" ht="20.45" customHeight="1">
      <c r="A14" s="460" t="s">
        <v>42</v>
      </c>
      <c r="B14" s="403">
        <v>5290</v>
      </c>
      <c r="C14" s="403">
        <v>52879</v>
      </c>
      <c r="D14" s="403">
        <f t="shared" si="0"/>
        <v>58169</v>
      </c>
      <c r="E14" s="212"/>
      <c r="F14" s="212"/>
      <c r="G14" s="212"/>
    </row>
    <row r="15" spans="1:7" ht="20.45" customHeight="1">
      <c r="A15" s="459" t="s">
        <v>43</v>
      </c>
      <c r="B15" s="401">
        <v>1903</v>
      </c>
      <c r="C15" s="404">
        <v>30649</v>
      </c>
      <c r="D15" s="401">
        <f t="shared" si="0"/>
        <v>32552</v>
      </c>
      <c r="E15" s="212"/>
      <c r="F15" s="212"/>
      <c r="G15" s="212"/>
    </row>
    <row r="16" spans="1:7" ht="20.45" customHeight="1">
      <c r="A16" s="460" t="s">
        <v>44</v>
      </c>
      <c r="B16" s="403">
        <v>694</v>
      </c>
      <c r="C16" s="403">
        <v>18829</v>
      </c>
      <c r="D16" s="403">
        <f t="shared" si="0"/>
        <v>19523</v>
      </c>
      <c r="E16" s="212"/>
      <c r="F16" s="212"/>
      <c r="G16" s="212"/>
    </row>
    <row r="17" spans="1:7" ht="20.45" customHeight="1">
      <c r="A17" s="459" t="s">
        <v>45</v>
      </c>
      <c r="B17" s="401">
        <v>241</v>
      </c>
      <c r="C17" s="401">
        <v>10626</v>
      </c>
      <c r="D17" s="401">
        <f t="shared" si="0"/>
        <v>10867</v>
      </c>
      <c r="E17" s="212"/>
      <c r="F17" s="212"/>
      <c r="G17" s="212"/>
    </row>
    <row r="18" spans="1:7" ht="20.45" customHeight="1">
      <c r="A18" s="460" t="s">
        <v>46</v>
      </c>
      <c r="B18" s="403">
        <v>0</v>
      </c>
      <c r="C18" s="403">
        <v>0</v>
      </c>
      <c r="D18" s="403">
        <f t="shared" si="0"/>
        <v>0</v>
      </c>
      <c r="E18" s="212"/>
      <c r="F18" s="212"/>
      <c r="G18" s="212"/>
    </row>
    <row r="19" spans="1:7" ht="20.45" customHeight="1">
      <c r="A19" s="459" t="s">
        <v>47</v>
      </c>
      <c r="B19" s="401">
        <v>0</v>
      </c>
      <c r="C19" s="401">
        <v>0</v>
      </c>
      <c r="D19" s="401">
        <f t="shared" si="0"/>
        <v>0</v>
      </c>
      <c r="E19" s="212"/>
      <c r="F19" s="212"/>
      <c r="G19" s="212"/>
    </row>
    <row r="20" spans="1:7" ht="20.45" customHeight="1">
      <c r="A20" s="454" t="s">
        <v>23</v>
      </c>
      <c r="B20" s="456">
        <f>SUM(B9:B19)</f>
        <v>168016</v>
      </c>
      <c r="C20" s="456">
        <f>SUM(C9:C19)</f>
        <v>857312</v>
      </c>
      <c r="D20" s="462">
        <f>SUM(D9:D19)</f>
        <v>1025328</v>
      </c>
      <c r="E20" s="212"/>
      <c r="F20" s="212"/>
      <c r="G20" s="212"/>
    </row>
    <row r="21" spans="1:7" ht="16.5">
      <c r="A21" s="155" t="s">
        <v>512</v>
      </c>
      <c r="B21" s="156"/>
      <c r="C21" s="156"/>
      <c r="D21" s="463" t="s">
        <v>513</v>
      </c>
    </row>
    <row r="22" spans="1:7">
      <c r="B22" s="80"/>
      <c r="C22" s="80"/>
      <c r="D22" s="80"/>
    </row>
  </sheetData>
  <mergeCells count="4">
    <mergeCell ref="A4:D4"/>
    <mergeCell ref="A5:D5"/>
    <mergeCell ref="C1:D1"/>
    <mergeCell ref="C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showGridLines="0" rightToLeft="1" view="pageBreakPreview" zoomScale="70" zoomScaleNormal="80" zoomScaleSheetLayoutView="70" workbookViewId="0">
      <selection activeCell="D17" sqref="D17"/>
    </sheetView>
  </sheetViews>
  <sheetFormatPr defaultRowHeight="14.25"/>
  <cols>
    <col min="1" max="1" width="25.375" customWidth="1"/>
    <col min="2" max="4" width="14.75" customWidth="1"/>
    <col min="5" max="5" width="24.25" style="92" customWidth="1"/>
  </cols>
  <sheetData>
    <row r="1" spans="1:5" ht="25.5" customHeight="1">
      <c r="D1" s="773" t="s">
        <v>591</v>
      </c>
      <c r="E1" s="773"/>
    </row>
    <row r="2" spans="1:5" ht="61.5" customHeight="1">
      <c r="A2" s="46"/>
      <c r="C2" s="1"/>
      <c r="D2" s="768" t="s">
        <v>592</v>
      </c>
      <c r="E2" s="768"/>
    </row>
    <row r="3" spans="1:5" ht="15">
      <c r="A3" s="776" t="s">
        <v>291</v>
      </c>
      <c r="B3" s="776"/>
      <c r="C3" s="776"/>
      <c r="D3" s="776"/>
      <c r="E3" s="776"/>
    </row>
    <row r="4" spans="1:5" ht="15">
      <c r="A4" s="776" t="s">
        <v>619</v>
      </c>
      <c r="B4" s="776"/>
      <c r="C4" s="776"/>
      <c r="D4" s="776"/>
      <c r="E4" s="776"/>
    </row>
    <row r="5" spans="1:5" ht="16.5" thickBot="1">
      <c r="A5" s="158" t="s">
        <v>679</v>
      </c>
      <c r="B5" s="104"/>
      <c r="C5" s="104"/>
      <c r="D5" s="104"/>
    </row>
    <row r="6" spans="1:5" ht="17.45" customHeight="1">
      <c r="A6" s="916" t="s">
        <v>89</v>
      </c>
      <c r="B6" s="469" t="s">
        <v>0</v>
      </c>
      <c r="C6" s="469" t="s">
        <v>1</v>
      </c>
      <c r="D6" s="470" t="s">
        <v>13</v>
      </c>
      <c r="E6" s="917" t="s">
        <v>247</v>
      </c>
    </row>
    <row r="7" spans="1:5" ht="21">
      <c r="A7" s="916"/>
      <c r="B7" s="454" t="s">
        <v>20</v>
      </c>
      <c r="C7" s="454" t="s">
        <v>21</v>
      </c>
      <c r="D7" s="471" t="s">
        <v>5</v>
      </c>
      <c r="E7" s="918"/>
    </row>
    <row r="8" spans="1:5" ht="27.75" customHeight="1" thickBot="1">
      <c r="A8" s="464" t="s">
        <v>248</v>
      </c>
      <c r="B8" s="457">
        <v>1554</v>
      </c>
      <c r="C8" s="457">
        <v>22118</v>
      </c>
      <c r="D8" s="457">
        <f>B8+C8</f>
        <v>23672</v>
      </c>
      <c r="E8" s="467" t="s">
        <v>175</v>
      </c>
    </row>
    <row r="9" spans="1:5" ht="24.75" customHeight="1" thickBot="1">
      <c r="A9" s="465" t="s">
        <v>249</v>
      </c>
      <c r="B9" s="458">
        <v>1912</v>
      </c>
      <c r="C9" s="458">
        <v>16427</v>
      </c>
      <c r="D9" s="458">
        <f t="shared" ref="D9:D17" si="0">B9+C9</f>
        <v>18339</v>
      </c>
      <c r="E9" s="468" t="s">
        <v>250</v>
      </c>
    </row>
    <row r="10" spans="1:5" ht="30" customHeight="1" thickBot="1">
      <c r="A10" s="464" t="s">
        <v>251</v>
      </c>
      <c r="B10" s="457">
        <v>8416</v>
      </c>
      <c r="C10" s="457">
        <v>44478</v>
      </c>
      <c r="D10" s="457">
        <f t="shared" si="0"/>
        <v>52894</v>
      </c>
      <c r="E10" s="467" t="s">
        <v>176</v>
      </c>
    </row>
    <row r="11" spans="1:5" ht="28.5" customHeight="1" thickBot="1">
      <c r="A11" s="465" t="s">
        <v>252</v>
      </c>
      <c r="B11" s="458">
        <v>11873</v>
      </c>
      <c r="C11" s="458">
        <v>43900</v>
      </c>
      <c r="D11" s="458">
        <f t="shared" si="0"/>
        <v>55773</v>
      </c>
      <c r="E11" s="468" t="s">
        <v>177</v>
      </c>
    </row>
    <row r="12" spans="1:5" ht="30" customHeight="1" thickBot="1">
      <c r="A12" s="464" t="s">
        <v>253</v>
      </c>
      <c r="B12" s="457">
        <v>72026</v>
      </c>
      <c r="C12" s="457">
        <v>185236</v>
      </c>
      <c r="D12" s="457">
        <f t="shared" si="0"/>
        <v>257262</v>
      </c>
      <c r="E12" s="467" t="s">
        <v>254</v>
      </c>
    </row>
    <row r="13" spans="1:5" ht="24.75" customHeight="1" thickBot="1">
      <c r="A13" s="465" t="s">
        <v>255</v>
      </c>
      <c r="B13" s="458">
        <v>2236</v>
      </c>
      <c r="C13" s="458">
        <v>5053</v>
      </c>
      <c r="D13" s="458">
        <f t="shared" si="0"/>
        <v>7289</v>
      </c>
      <c r="E13" s="468" t="s">
        <v>256</v>
      </c>
    </row>
    <row r="14" spans="1:5" ht="35.25" customHeight="1" thickBot="1">
      <c r="A14" s="464" t="s">
        <v>257</v>
      </c>
      <c r="B14" s="457">
        <v>69387</v>
      </c>
      <c r="C14" s="457">
        <v>536715</v>
      </c>
      <c r="D14" s="457">
        <f t="shared" si="0"/>
        <v>606102</v>
      </c>
      <c r="E14" s="467" t="s">
        <v>178</v>
      </c>
    </row>
    <row r="15" spans="1:5" ht="32.25" customHeight="1" thickBot="1">
      <c r="A15" s="465" t="s">
        <v>258</v>
      </c>
      <c r="B15" s="458">
        <v>544</v>
      </c>
      <c r="C15" s="458">
        <v>3105</v>
      </c>
      <c r="D15" s="458">
        <f t="shared" si="0"/>
        <v>3649</v>
      </c>
      <c r="E15" s="468" t="s">
        <v>179</v>
      </c>
    </row>
    <row r="16" spans="1:5" ht="30" customHeight="1" thickBot="1">
      <c r="A16" s="464" t="s">
        <v>98</v>
      </c>
      <c r="B16" s="457">
        <v>68</v>
      </c>
      <c r="C16" s="457">
        <v>280</v>
      </c>
      <c r="D16" s="457">
        <f t="shared" si="0"/>
        <v>348</v>
      </c>
      <c r="E16" s="467" t="s">
        <v>180</v>
      </c>
    </row>
    <row r="17" spans="1:5" ht="21">
      <c r="A17" s="454" t="s">
        <v>173</v>
      </c>
      <c r="B17" s="456">
        <f>SUM(B8:B16)</f>
        <v>168016</v>
      </c>
      <c r="C17" s="456">
        <f>SUM(C8:C16)</f>
        <v>857312</v>
      </c>
      <c r="D17" s="456">
        <f t="shared" si="0"/>
        <v>1025328</v>
      </c>
      <c r="E17" s="446" t="s">
        <v>5</v>
      </c>
    </row>
    <row r="18" spans="1:5" ht="16.5">
      <c r="A18" s="155" t="s">
        <v>512</v>
      </c>
      <c r="B18" s="156"/>
      <c r="C18" s="156"/>
      <c r="D18" s="156"/>
      <c r="E18" s="157" t="s">
        <v>513</v>
      </c>
    </row>
    <row r="19" spans="1:5">
      <c r="B19" s="85"/>
      <c r="C19" s="85"/>
      <c r="D19" s="85"/>
    </row>
  </sheetData>
  <mergeCells count="6">
    <mergeCell ref="A3:E3"/>
    <mergeCell ref="A4:E4"/>
    <mergeCell ref="A6:A7"/>
    <mergeCell ref="E6:E7"/>
    <mergeCell ref="D1:E1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rightToLeft="1" view="pageBreakPreview" zoomScaleNormal="70" zoomScaleSheetLayoutView="100" workbookViewId="0">
      <selection activeCell="C18" sqref="C18"/>
    </sheetView>
  </sheetViews>
  <sheetFormatPr defaultColWidth="9" defaultRowHeight="14.25"/>
  <cols>
    <col min="1" max="2" width="16.125" style="206" customWidth="1"/>
    <col min="3" max="3" width="19.125" style="206" customWidth="1"/>
    <col min="4" max="4" width="17.125" style="206" customWidth="1"/>
    <col min="5" max="5" width="23.375" style="206" customWidth="1"/>
    <col min="6" max="16384" width="9" style="206"/>
  </cols>
  <sheetData>
    <row r="1" spans="1:7">
      <c r="D1" s="768" t="s">
        <v>591</v>
      </c>
      <c r="E1" s="768"/>
    </row>
    <row r="2" spans="1:7" ht="53.25" customHeight="1">
      <c r="A2" s="690"/>
      <c r="B2" s="463"/>
      <c r="C2" s="463"/>
      <c r="D2" s="921" t="s">
        <v>592</v>
      </c>
      <c r="E2" s="921"/>
      <c r="F2" s="921"/>
      <c r="G2" s="921"/>
    </row>
    <row r="3" spans="1:7" ht="15">
      <c r="A3" s="922" t="s">
        <v>524</v>
      </c>
      <c r="B3" s="922"/>
      <c r="C3" s="922"/>
      <c r="D3" s="922"/>
      <c r="E3" s="922"/>
      <c r="F3" s="463"/>
      <c r="G3" s="463"/>
    </row>
    <row r="4" spans="1:7" ht="15">
      <c r="A4" s="788" t="s">
        <v>525</v>
      </c>
      <c r="B4" s="788"/>
      <c r="C4" s="788"/>
      <c r="D4" s="788"/>
      <c r="E4" s="788"/>
    </row>
    <row r="5" spans="1:7" ht="15.75">
      <c r="A5" s="204" t="s">
        <v>680</v>
      </c>
    </row>
    <row r="6" spans="1:7" ht="19.149999999999999" customHeight="1">
      <c r="A6" s="923" t="s">
        <v>222</v>
      </c>
      <c r="B6" s="924"/>
      <c r="C6" s="202" t="s">
        <v>11</v>
      </c>
      <c r="D6" s="202" t="s">
        <v>12</v>
      </c>
      <c r="E6" s="703" t="s">
        <v>13</v>
      </c>
    </row>
    <row r="7" spans="1:7" ht="19.149999999999999" customHeight="1">
      <c r="A7" s="919" t="s">
        <v>223</v>
      </c>
      <c r="B7" s="920"/>
      <c r="C7" s="203" t="s">
        <v>14</v>
      </c>
      <c r="D7" s="203" t="s">
        <v>15</v>
      </c>
      <c r="E7" s="703" t="s">
        <v>5</v>
      </c>
    </row>
    <row r="8" spans="1:7" ht="24" customHeight="1">
      <c r="A8" s="444" t="s">
        <v>0</v>
      </c>
      <c r="B8" s="583" t="s">
        <v>20</v>
      </c>
      <c r="C8" s="707">
        <v>35.917785917785913</v>
      </c>
      <c r="D8" s="707">
        <v>66.678074378279717</v>
      </c>
      <c r="E8" s="709">
        <v>36.889835783483178</v>
      </c>
    </row>
    <row r="9" spans="1:7" ht="21.75" customHeight="1">
      <c r="A9" s="445" t="s">
        <v>1</v>
      </c>
      <c r="B9" s="584" t="s">
        <v>21</v>
      </c>
      <c r="C9" s="708">
        <v>64.08221408221408</v>
      </c>
      <c r="D9" s="708">
        <v>33.321925621720283</v>
      </c>
      <c r="E9" s="710">
        <v>63.110164216516814</v>
      </c>
    </row>
    <row r="10" spans="1:7" ht="32.25" customHeight="1">
      <c r="A10" s="125" t="s">
        <v>13</v>
      </c>
      <c r="B10" s="585" t="s">
        <v>5</v>
      </c>
      <c r="C10" s="585">
        <v>100</v>
      </c>
      <c r="D10" s="585">
        <v>100</v>
      </c>
      <c r="E10" s="711">
        <v>100</v>
      </c>
    </row>
    <row r="11" spans="1:7" ht="18">
      <c r="A11" s="120" t="s">
        <v>224</v>
      </c>
      <c r="B11" s="73"/>
      <c r="C11" s="73"/>
      <c r="D11" s="73"/>
      <c r="E11" s="463" t="s">
        <v>225</v>
      </c>
    </row>
    <row r="12" spans="1:7">
      <c r="E12" s="463"/>
    </row>
    <row r="13" spans="1:7">
      <c r="A13"/>
      <c r="B13"/>
      <c r="C13"/>
      <c r="D13"/>
      <c r="E13" s="463"/>
    </row>
    <row r="14" spans="1:7">
      <c r="A14"/>
      <c r="B14"/>
      <c r="C14"/>
      <c r="D14"/>
      <c r="E14" s="463"/>
    </row>
    <row r="15" spans="1:7">
      <c r="A15"/>
      <c r="B15"/>
      <c r="E15" s="463"/>
    </row>
    <row r="16" spans="1:7">
      <c r="A16"/>
      <c r="E16"/>
    </row>
    <row r="17" spans="1:5">
      <c r="A17"/>
      <c r="E17"/>
    </row>
    <row r="18" spans="1:5">
      <c r="A18"/>
      <c r="B18"/>
      <c r="C18"/>
      <c r="D18"/>
      <c r="E18"/>
    </row>
    <row r="19" spans="1:5">
      <c r="A19"/>
      <c r="B19" s="266"/>
      <c r="C19" s="266"/>
      <c r="D19" s="266"/>
      <c r="E19"/>
    </row>
    <row r="20" spans="1:5">
      <c r="B20" s="266"/>
      <c r="C20" s="266"/>
      <c r="D20" s="266"/>
      <c r="E20" s="463"/>
    </row>
    <row r="21" spans="1:5">
      <c r="B21" s="266"/>
      <c r="C21" s="266"/>
      <c r="D21" s="266"/>
    </row>
  </sheetData>
  <mergeCells count="6">
    <mergeCell ref="A7:B7"/>
    <mergeCell ref="D1:E1"/>
    <mergeCell ref="D2:G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6"/>
  <sheetViews>
    <sheetView showGridLines="0" rightToLeft="1" view="pageBreakPreview" zoomScale="80" zoomScaleNormal="80" zoomScaleSheetLayoutView="80" workbookViewId="0">
      <selection activeCell="K12" sqref="K12"/>
    </sheetView>
  </sheetViews>
  <sheetFormatPr defaultRowHeight="14.25"/>
  <cols>
    <col min="1" max="1" width="18.125" customWidth="1"/>
    <col min="2" max="2" width="17.75" customWidth="1"/>
    <col min="3" max="3" width="11.125" bestFit="1" customWidth="1"/>
    <col min="4" max="4" width="10.625" customWidth="1"/>
    <col min="5" max="6" width="11.125" bestFit="1" customWidth="1"/>
    <col min="7" max="7" width="10.625" customWidth="1"/>
    <col min="8" max="8" width="11.125" bestFit="1" customWidth="1"/>
    <col min="9" max="9" width="12.75" customWidth="1"/>
    <col min="10" max="10" width="10.625" customWidth="1"/>
    <col min="11" max="11" width="14.5" customWidth="1"/>
    <col min="19" max="19" width="8" bestFit="1" customWidth="1"/>
    <col min="20" max="20" width="9.75" bestFit="1" customWidth="1"/>
    <col min="22" max="23" width="9.625" bestFit="1" customWidth="1"/>
    <col min="25" max="25" width="9.625" bestFit="1" customWidth="1"/>
  </cols>
  <sheetData>
    <row r="1" spans="1:25" ht="24.75" customHeight="1">
      <c r="H1" s="199"/>
      <c r="I1" s="199"/>
      <c r="J1" s="278" t="s">
        <v>591</v>
      </c>
      <c r="L1" s="1"/>
    </row>
    <row r="2" spans="1:25" s="1" customFormat="1" ht="42" customHeight="1">
      <c r="H2" s="199"/>
      <c r="I2" s="199"/>
      <c r="J2" s="199"/>
      <c r="K2" s="280" t="s">
        <v>592</v>
      </c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24" customHeight="1">
      <c r="H3" s="199"/>
      <c r="I3" s="199"/>
      <c r="J3" s="199"/>
      <c r="K3" s="280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</row>
    <row r="4" spans="1:25" ht="15">
      <c r="A4" s="775" t="s">
        <v>595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</row>
    <row r="5" spans="1:25" ht="15">
      <c r="A5" s="780" t="s">
        <v>611</v>
      </c>
      <c r="B5" s="780"/>
      <c r="C5" s="780"/>
      <c r="D5" s="780"/>
      <c r="E5" s="780"/>
      <c r="F5" s="780"/>
      <c r="G5" s="780"/>
      <c r="H5" s="780"/>
      <c r="I5" s="780"/>
      <c r="J5" s="780"/>
      <c r="K5" s="780"/>
    </row>
    <row r="6" spans="1:25" ht="18">
      <c r="A6" s="162" t="s">
        <v>199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25" ht="19.149999999999999" customHeight="1">
      <c r="A7" s="752" t="s">
        <v>28</v>
      </c>
      <c r="B7" s="774"/>
      <c r="C7" s="752" t="s">
        <v>11</v>
      </c>
      <c r="D7" s="753"/>
      <c r="E7" s="774"/>
      <c r="F7" s="752" t="s">
        <v>12</v>
      </c>
      <c r="G7" s="753"/>
      <c r="H7" s="753"/>
      <c r="I7" s="769" t="s">
        <v>13</v>
      </c>
      <c r="J7" s="769"/>
      <c r="K7" s="754"/>
    </row>
    <row r="8" spans="1:25" ht="19.149999999999999" customHeight="1" thickBot="1">
      <c r="A8" s="752"/>
      <c r="B8" s="774"/>
      <c r="C8" s="757" t="s">
        <v>14</v>
      </c>
      <c r="D8" s="758"/>
      <c r="E8" s="777"/>
      <c r="F8" s="759" t="s">
        <v>15</v>
      </c>
      <c r="G8" s="760"/>
      <c r="H8" s="760"/>
      <c r="I8" s="778" t="s">
        <v>5</v>
      </c>
      <c r="J8" s="778"/>
      <c r="K8" s="781"/>
    </row>
    <row r="9" spans="1:25" ht="19.149999999999999" customHeight="1">
      <c r="A9" s="752" t="s">
        <v>29</v>
      </c>
      <c r="B9" s="774"/>
      <c r="C9" s="6" t="s">
        <v>17</v>
      </c>
      <c r="D9" s="7" t="s">
        <v>18</v>
      </c>
      <c r="E9" s="7" t="s">
        <v>19</v>
      </c>
      <c r="F9" s="6" t="s">
        <v>17</v>
      </c>
      <c r="G9" s="6" t="s">
        <v>18</v>
      </c>
      <c r="H9" s="6" t="s">
        <v>19</v>
      </c>
      <c r="I9" s="10" t="s">
        <v>17</v>
      </c>
      <c r="J9" s="10" t="s">
        <v>18</v>
      </c>
      <c r="K9" s="22" t="s">
        <v>19</v>
      </c>
    </row>
    <row r="10" spans="1:25" ht="19.149999999999999" customHeight="1">
      <c r="A10" s="752"/>
      <c r="B10" s="774"/>
      <c r="C10" s="8" t="s">
        <v>20</v>
      </c>
      <c r="D10" s="8" t="s">
        <v>21</v>
      </c>
      <c r="E10" s="8" t="s">
        <v>5</v>
      </c>
      <c r="F10" s="8" t="s">
        <v>20</v>
      </c>
      <c r="G10" s="8" t="s">
        <v>21</v>
      </c>
      <c r="H10" s="8" t="s">
        <v>5</v>
      </c>
      <c r="I10" s="11" t="s">
        <v>20</v>
      </c>
      <c r="J10" s="11" t="s">
        <v>21</v>
      </c>
      <c r="K10" s="23" t="s">
        <v>5</v>
      </c>
    </row>
    <row r="11" spans="1:25" ht="29.45" customHeight="1">
      <c r="A11" s="317" t="s">
        <v>589</v>
      </c>
      <c r="B11" s="317" t="s">
        <v>590</v>
      </c>
      <c r="C11" s="13">
        <v>1318166</v>
      </c>
      <c r="D11" s="13">
        <v>595924</v>
      </c>
      <c r="E11" s="13">
        <f>D11+C11</f>
        <v>1914090</v>
      </c>
      <c r="F11" s="13">
        <v>6321333</v>
      </c>
      <c r="G11" s="13">
        <v>232142</v>
      </c>
      <c r="H11" s="13">
        <f>G11+F11</f>
        <v>6553475</v>
      </c>
      <c r="I11" s="13">
        <f>SUM(F11,C11)</f>
        <v>7639499</v>
      </c>
      <c r="J11" s="13">
        <f>SUM(G11,D11)</f>
        <v>828066</v>
      </c>
      <c r="K11" s="13">
        <f>J11+I11</f>
        <v>8467565</v>
      </c>
    </row>
    <row r="12" spans="1:25" ht="29.45" customHeight="1">
      <c r="A12" s="318" t="s">
        <v>587</v>
      </c>
      <c r="B12" s="83" t="s">
        <v>586</v>
      </c>
      <c r="C12" s="4">
        <v>1324208</v>
      </c>
      <c r="D12" s="5">
        <v>583615</v>
      </c>
      <c r="E12" s="4">
        <f>D12+C12</f>
        <v>1907823</v>
      </c>
      <c r="F12" s="5">
        <v>6381675</v>
      </c>
      <c r="G12" s="4">
        <v>226993</v>
      </c>
      <c r="H12" s="5">
        <f>G12+F12</f>
        <v>6608668</v>
      </c>
      <c r="I12" s="4">
        <f>F12+C12</f>
        <v>7705883</v>
      </c>
      <c r="J12" s="5">
        <f>G12+D12</f>
        <v>810608</v>
      </c>
      <c r="K12" s="4">
        <f>J12+I12</f>
        <v>8516491</v>
      </c>
    </row>
    <row r="13" spans="1:25" ht="19.5">
      <c r="A13" s="485" t="s">
        <v>33</v>
      </c>
      <c r="B13" s="31"/>
      <c r="C13" s="26"/>
      <c r="D13" s="26"/>
      <c r="E13" s="102"/>
      <c r="F13" s="26"/>
      <c r="G13" s="26"/>
      <c r="H13" s="102"/>
      <c r="I13" s="26"/>
      <c r="J13" s="26"/>
      <c r="K13" s="26" t="s">
        <v>32</v>
      </c>
    </row>
    <row r="14" spans="1:25" ht="19.5">
      <c r="A14" s="184" t="s">
        <v>435</v>
      </c>
      <c r="C14" s="80"/>
      <c r="D14" s="80"/>
      <c r="K14" s="153" t="s">
        <v>436</v>
      </c>
    </row>
    <row r="15" spans="1:25">
      <c r="C15" s="80"/>
      <c r="D15" s="80"/>
      <c r="E15" s="80"/>
      <c r="F15" s="80"/>
      <c r="G15" s="80"/>
      <c r="H15" s="80"/>
      <c r="I15" s="80"/>
      <c r="J15" s="80"/>
      <c r="K15" s="80"/>
    </row>
    <row r="16" spans="1:25">
      <c r="E16" s="80"/>
    </row>
  </sheetData>
  <mergeCells count="10">
    <mergeCell ref="A7:B8"/>
    <mergeCell ref="A9:B10"/>
    <mergeCell ref="A4:K4"/>
    <mergeCell ref="A5:K5"/>
    <mergeCell ref="C7:E7"/>
    <mergeCell ref="F7:H7"/>
    <mergeCell ref="I7:K7"/>
    <mergeCell ref="C8:E8"/>
    <mergeCell ref="F8:H8"/>
    <mergeCell ref="I8:K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16"/>
  <sheetViews>
    <sheetView showGridLines="0" rightToLeft="1" view="pageBreakPreview" topLeftCell="B1" zoomScale="90" zoomScaleNormal="90" zoomScaleSheetLayoutView="90" workbookViewId="0">
      <selection activeCell="C16" sqref="C16"/>
    </sheetView>
  </sheetViews>
  <sheetFormatPr defaultColWidth="9" defaultRowHeight="14.25"/>
  <cols>
    <col min="1" max="1" width="9" style="206"/>
    <col min="2" max="2" width="16.625" style="206" customWidth="1"/>
    <col min="3" max="11" width="9.875" style="206" customWidth="1"/>
    <col min="12" max="12" width="11.875" style="206" customWidth="1"/>
    <col min="13" max="13" width="11.125" style="206" bestFit="1" customWidth="1"/>
    <col min="14" max="16384" width="9" style="206"/>
  </cols>
  <sheetData>
    <row r="1" spans="2:16">
      <c r="K1" s="281" t="s">
        <v>591</v>
      </c>
    </row>
    <row r="2" spans="2:16" ht="61.5" customHeight="1">
      <c r="B2" s="46"/>
      <c r="C2" s="46"/>
      <c r="J2" s="927" t="s">
        <v>592</v>
      </c>
      <c r="K2" s="927"/>
      <c r="L2" s="927"/>
    </row>
    <row r="3" spans="2:16" ht="15">
      <c r="B3" s="775" t="s">
        <v>605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</row>
    <row r="4" spans="2:16" ht="15">
      <c r="B4" s="788" t="s">
        <v>606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</row>
    <row r="5" spans="2:16" ht="18" customHeight="1">
      <c r="B5" s="928" t="s">
        <v>693</v>
      </c>
      <c r="C5" s="928"/>
    </row>
    <row r="6" spans="2:16" ht="18.600000000000001" customHeight="1">
      <c r="B6" s="912" t="s">
        <v>28</v>
      </c>
      <c r="C6" s="913"/>
      <c r="D6" s="929" t="s">
        <v>11</v>
      </c>
      <c r="E6" s="912"/>
      <c r="F6" s="913"/>
      <c r="G6" s="929" t="s">
        <v>12</v>
      </c>
      <c r="H6" s="912"/>
      <c r="I6" s="913"/>
      <c r="J6" s="930" t="s">
        <v>13</v>
      </c>
      <c r="K6" s="931"/>
      <c r="L6" s="931"/>
      <c r="M6" s="88"/>
    </row>
    <row r="7" spans="2:16" ht="19.149999999999999" customHeight="1" thickBot="1">
      <c r="B7" s="912"/>
      <c r="C7" s="913"/>
      <c r="D7" s="932" t="s">
        <v>14</v>
      </c>
      <c r="E7" s="933"/>
      <c r="F7" s="934"/>
      <c r="G7" s="925" t="s">
        <v>15</v>
      </c>
      <c r="H7" s="926"/>
      <c r="I7" s="935"/>
      <c r="J7" s="925" t="s">
        <v>5</v>
      </c>
      <c r="K7" s="926"/>
      <c r="L7" s="926"/>
    </row>
    <row r="8" spans="2:16" ht="21">
      <c r="B8" s="912" t="s">
        <v>29</v>
      </c>
      <c r="C8" s="913"/>
      <c r="D8" s="446" t="s">
        <v>17</v>
      </c>
      <c r="E8" s="588" t="s">
        <v>18</v>
      </c>
      <c r="F8" s="588" t="s">
        <v>19</v>
      </c>
      <c r="G8" s="446" t="s">
        <v>17</v>
      </c>
      <c r="H8" s="446" t="s">
        <v>18</v>
      </c>
      <c r="I8" s="446" t="s">
        <v>19</v>
      </c>
      <c r="J8" s="446" t="s">
        <v>17</v>
      </c>
      <c r="K8" s="446" t="s">
        <v>18</v>
      </c>
      <c r="L8" s="121" t="s">
        <v>19</v>
      </c>
    </row>
    <row r="9" spans="2:16" ht="21">
      <c r="B9" s="912"/>
      <c r="C9" s="913"/>
      <c r="D9" s="448" t="s">
        <v>20</v>
      </c>
      <c r="E9" s="448" t="s">
        <v>21</v>
      </c>
      <c r="F9" s="448" t="s">
        <v>5</v>
      </c>
      <c r="G9" s="448" t="s">
        <v>20</v>
      </c>
      <c r="H9" s="448" t="s">
        <v>21</v>
      </c>
      <c r="I9" s="448" t="s">
        <v>5</v>
      </c>
      <c r="J9" s="448" t="s">
        <v>20</v>
      </c>
      <c r="K9" s="448" t="s">
        <v>21</v>
      </c>
      <c r="L9" s="647" t="s">
        <v>5</v>
      </c>
    </row>
    <row r="10" spans="2:16" ht="34.15" customHeight="1">
      <c r="B10" s="586" t="s">
        <v>589</v>
      </c>
      <c r="C10" s="586" t="s">
        <v>590</v>
      </c>
      <c r="D10" s="189">
        <v>35.917785917785913</v>
      </c>
      <c r="E10" s="189">
        <v>64.08221408221408</v>
      </c>
      <c r="F10" s="126">
        <v>100</v>
      </c>
      <c r="G10" s="189">
        <v>66.678074378279717</v>
      </c>
      <c r="H10" s="189">
        <v>33.321925621720283</v>
      </c>
      <c r="I10" s="126">
        <v>100</v>
      </c>
      <c r="J10" s="189">
        <v>36.889835783483178</v>
      </c>
      <c r="K10" s="189">
        <v>63.110164216516814</v>
      </c>
      <c r="L10" s="692">
        <v>100</v>
      </c>
      <c r="M10" s="208"/>
      <c r="N10" s="208"/>
      <c r="O10" s="208"/>
      <c r="P10" s="208"/>
    </row>
    <row r="11" spans="2:16" ht="37.9" customHeight="1">
      <c r="B11" s="587" t="s">
        <v>587</v>
      </c>
      <c r="C11" s="587" t="s">
        <v>586</v>
      </c>
      <c r="D11" s="190">
        <v>36.182384951926601</v>
      </c>
      <c r="E11" s="190">
        <v>63.817615048073399</v>
      </c>
      <c r="F11" s="127">
        <v>100</v>
      </c>
      <c r="G11" s="190">
        <v>67.621827186698496</v>
      </c>
      <c r="H11" s="190">
        <v>32.378172813301489</v>
      </c>
      <c r="I11" s="127">
        <v>100</v>
      </c>
      <c r="J11" s="190">
        <v>37.040241222910389</v>
      </c>
      <c r="K11" s="190">
        <v>62.959758777089611</v>
      </c>
      <c r="L11" s="691">
        <v>100</v>
      </c>
      <c r="M11" s="208"/>
      <c r="N11" s="208"/>
      <c r="O11" s="208"/>
      <c r="P11" s="208"/>
    </row>
    <row r="12" spans="2:16" ht="18">
      <c r="B12" s="120" t="s">
        <v>224</v>
      </c>
      <c r="C12" s="120"/>
      <c r="D12" s="73"/>
      <c r="E12" s="73"/>
      <c r="F12" s="73"/>
      <c r="I12" s="156"/>
      <c r="J12" s="156"/>
      <c r="K12" s="156"/>
      <c r="L12" s="693" t="s">
        <v>225</v>
      </c>
    </row>
    <row r="13" spans="2:16">
      <c r="B13"/>
      <c r="C13"/>
      <c r="D13" s="257"/>
      <c r="E13" s="257"/>
      <c r="F13" s="257"/>
      <c r="G13" s="257"/>
      <c r="H13" s="257"/>
      <c r="I13" s="257"/>
      <c r="J13" s="257"/>
      <c r="K13" s="257"/>
      <c r="L13" s="257"/>
    </row>
    <row r="14" spans="2:16">
      <c r="B14"/>
      <c r="C14"/>
      <c r="D14"/>
      <c r="E14"/>
      <c r="F14"/>
      <c r="G14"/>
      <c r="H14"/>
      <c r="I14"/>
      <c r="J14"/>
      <c r="K14"/>
      <c r="L14"/>
    </row>
    <row r="15" spans="2:16">
      <c r="B15"/>
      <c r="C15"/>
      <c r="D15"/>
      <c r="E15"/>
      <c r="F15"/>
      <c r="G15"/>
      <c r="H15"/>
      <c r="I15"/>
      <c r="J15"/>
      <c r="K15"/>
      <c r="L15"/>
    </row>
    <row r="16" spans="2:16">
      <c r="B16"/>
      <c r="C16"/>
      <c r="D16"/>
      <c r="E16"/>
      <c r="F16"/>
      <c r="G16"/>
      <c r="H16"/>
      <c r="I16"/>
      <c r="J16"/>
      <c r="K16"/>
      <c r="L16"/>
    </row>
  </sheetData>
  <mergeCells count="12">
    <mergeCell ref="J7:L7"/>
    <mergeCell ref="B8:C9"/>
    <mergeCell ref="J2:L2"/>
    <mergeCell ref="B3:L3"/>
    <mergeCell ref="B4:L4"/>
    <mergeCell ref="B5:C5"/>
    <mergeCell ref="B6:C7"/>
    <mergeCell ref="D6:F6"/>
    <mergeCell ref="G6:I6"/>
    <mergeCell ref="J6:L6"/>
    <mergeCell ref="D7:F7"/>
    <mergeCell ref="G7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5"/>
  <sheetViews>
    <sheetView showGridLines="0" rightToLeft="1" view="pageBreakPreview" topLeftCell="A4" zoomScale="55" zoomScaleNormal="70" zoomScaleSheetLayoutView="55" workbookViewId="0">
      <selection activeCell="H6" sqref="A6:J21"/>
    </sheetView>
  </sheetViews>
  <sheetFormatPr defaultColWidth="9" defaultRowHeight="14.25"/>
  <cols>
    <col min="1" max="1" width="17" style="206" customWidth="1"/>
    <col min="2" max="10" width="12.75" style="206" customWidth="1"/>
    <col min="11" max="12" width="10.375" style="206" bestFit="1" customWidth="1"/>
    <col min="13" max="16384" width="9" style="206"/>
  </cols>
  <sheetData>
    <row r="1" spans="1:10">
      <c r="I1" s="281" t="s">
        <v>591</v>
      </c>
    </row>
    <row r="2" spans="1:10" ht="61.5" customHeight="1">
      <c r="A2" s="46"/>
      <c r="H2" s="941" t="s">
        <v>592</v>
      </c>
      <c r="I2" s="941"/>
      <c r="J2" s="941"/>
    </row>
    <row r="3" spans="1:10" ht="15">
      <c r="A3" s="776" t="s">
        <v>522</v>
      </c>
      <c r="B3" s="776"/>
      <c r="C3" s="776"/>
      <c r="D3" s="776"/>
      <c r="E3" s="776"/>
      <c r="F3" s="776"/>
      <c r="G3" s="776"/>
      <c r="H3" s="776"/>
      <c r="I3" s="776"/>
      <c r="J3" s="776"/>
    </row>
    <row r="4" spans="1:10" ht="15">
      <c r="A4" s="788" t="s">
        <v>523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0" ht="18">
      <c r="A5" s="129" t="s">
        <v>295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 ht="19.5" customHeight="1">
      <c r="A6" s="141" t="s">
        <v>34</v>
      </c>
      <c r="B6" s="942" t="s">
        <v>11</v>
      </c>
      <c r="C6" s="943"/>
      <c r="D6" s="916"/>
      <c r="E6" s="942" t="s">
        <v>12</v>
      </c>
      <c r="F6" s="943"/>
      <c r="G6" s="943"/>
      <c r="H6" s="944" t="s">
        <v>13</v>
      </c>
      <c r="I6" s="943"/>
      <c r="J6" s="943"/>
    </row>
    <row r="7" spans="1:10" ht="21.75" thickBot="1">
      <c r="A7" s="141" t="s">
        <v>35</v>
      </c>
      <c r="B7" s="936" t="s">
        <v>14</v>
      </c>
      <c r="C7" s="937"/>
      <c r="D7" s="938"/>
      <c r="E7" s="936" t="s">
        <v>15</v>
      </c>
      <c r="F7" s="937"/>
      <c r="G7" s="937"/>
      <c r="H7" s="939" t="s">
        <v>5</v>
      </c>
      <c r="I7" s="940"/>
      <c r="J7" s="940"/>
    </row>
    <row r="8" spans="1:10" ht="21">
      <c r="A8" s="589"/>
      <c r="B8" s="141" t="s">
        <v>0</v>
      </c>
      <c r="C8" s="591" t="s">
        <v>1</v>
      </c>
      <c r="D8" s="591" t="s">
        <v>36</v>
      </c>
      <c r="E8" s="141" t="s">
        <v>0</v>
      </c>
      <c r="F8" s="141" t="s">
        <v>1</v>
      </c>
      <c r="G8" s="141" t="s">
        <v>36</v>
      </c>
      <c r="H8" s="142" t="s">
        <v>0</v>
      </c>
      <c r="I8" s="141" t="s">
        <v>1</v>
      </c>
      <c r="J8" s="591" t="s">
        <v>36</v>
      </c>
    </row>
    <row r="9" spans="1:10" ht="21">
      <c r="A9" s="589"/>
      <c r="B9" s="141" t="s">
        <v>20</v>
      </c>
      <c r="C9" s="141" t="s">
        <v>21</v>
      </c>
      <c r="D9" s="461" t="s">
        <v>5</v>
      </c>
      <c r="E9" s="141" t="s">
        <v>20</v>
      </c>
      <c r="F9" s="141" t="s">
        <v>21</v>
      </c>
      <c r="G9" s="461" t="s">
        <v>5</v>
      </c>
      <c r="H9" s="142" t="s">
        <v>20</v>
      </c>
      <c r="I9" s="141" t="s">
        <v>21</v>
      </c>
      <c r="J9" s="461" t="s">
        <v>5</v>
      </c>
    </row>
    <row r="10" spans="1:10" ht="19.899999999999999" customHeight="1">
      <c r="A10" s="536" t="s">
        <v>37</v>
      </c>
      <c r="B10" s="191">
        <v>6.0129206107925102</v>
      </c>
      <c r="C10" s="191">
        <v>1.1480609407554858</v>
      </c>
      <c r="D10" s="191">
        <v>2.8954108222400907</v>
      </c>
      <c r="E10" s="191">
        <v>19.971485600228114</v>
      </c>
      <c r="F10" s="191">
        <v>1.8030354901289514</v>
      </c>
      <c r="G10" s="191">
        <v>13.917408167921517</v>
      </c>
      <c r="H10" s="191">
        <v>6.8102086353197935</v>
      </c>
      <c r="I10" s="191">
        <v>1.1589892593093301</v>
      </c>
      <c r="J10" s="191">
        <v>3.2437148068839718</v>
      </c>
    </row>
    <row r="11" spans="1:10" ht="19.899999999999999" customHeight="1">
      <c r="A11" s="537" t="s">
        <v>38</v>
      </c>
      <c r="B11" s="192">
        <v>38.273682028604988</v>
      </c>
      <c r="C11" s="192">
        <v>22.730406090977393</v>
      </c>
      <c r="D11" s="192">
        <v>28.313206666865202</v>
      </c>
      <c r="E11" s="192">
        <v>38.608497291132018</v>
      </c>
      <c r="F11" s="192">
        <v>35.729772908821175</v>
      </c>
      <c r="G11" s="192">
        <v>37.649250893604076</v>
      </c>
      <c r="H11" s="192">
        <v>38.292806071760126</v>
      </c>
      <c r="I11" s="192">
        <v>22.947301879858873</v>
      </c>
      <c r="J11" s="192">
        <v>28.608233176398773</v>
      </c>
    </row>
    <row r="12" spans="1:10" ht="19.899999999999999" customHeight="1">
      <c r="A12" s="536" t="s">
        <v>39</v>
      </c>
      <c r="B12" s="191">
        <v>35.006218475782489</v>
      </c>
      <c r="C12" s="191">
        <v>39.141345684654048</v>
      </c>
      <c r="D12" s="191">
        <v>37.656099546343448</v>
      </c>
      <c r="E12" s="191">
        <v>37.131451382948391</v>
      </c>
      <c r="F12" s="191">
        <v>14.526988474266803</v>
      </c>
      <c r="G12" s="191">
        <v>29.599209065328164</v>
      </c>
      <c r="H12" s="191">
        <v>35.127607941497416</v>
      </c>
      <c r="I12" s="191">
        <v>38.73065257169187</v>
      </c>
      <c r="J12" s="191">
        <v>37.401495324407527</v>
      </c>
    </row>
    <row r="13" spans="1:10" ht="19.899999999999999" customHeight="1">
      <c r="A13" s="537" t="s">
        <v>40</v>
      </c>
      <c r="B13" s="192">
        <v>11.05714088302356</v>
      </c>
      <c r="C13" s="192">
        <v>23.231339410885401</v>
      </c>
      <c r="D13" s="192">
        <v>18.858636846441723</v>
      </c>
      <c r="E13" s="192">
        <v>4.2885657256914742</v>
      </c>
      <c r="F13" s="192">
        <v>36.243295674997142</v>
      </c>
      <c r="G13" s="192">
        <v>14.936497072020686</v>
      </c>
      <c r="H13" s="192">
        <v>10.670532093356568</v>
      </c>
      <c r="I13" s="192">
        <v>23.44844525598868</v>
      </c>
      <c r="J13" s="192">
        <v>18.734694073737614</v>
      </c>
    </row>
    <row r="14" spans="1:10" ht="19.899999999999999" customHeight="1">
      <c r="A14" s="536" t="s">
        <v>41</v>
      </c>
      <c r="B14" s="191">
        <v>5.674359151523527</v>
      </c>
      <c r="C14" s="191">
        <v>9.3293263831336315</v>
      </c>
      <c r="D14" s="191">
        <v>8.016543077518687</v>
      </c>
      <c r="E14" s="191">
        <v>0</v>
      </c>
      <c r="F14" s="191">
        <v>0</v>
      </c>
      <c r="G14" s="191">
        <v>0</v>
      </c>
      <c r="H14" s="191">
        <v>5.3502500040717278</v>
      </c>
      <c r="I14" s="191">
        <v>9.1736656010388433</v>
      </c>
      <c r="J14" s="191">
        <v>7.7632138659975922</v>
      </c>
    </row>
    <row r="15" spans="1:10" ht="19.899999999999999" customHeight="1">
      <c r="A15" s="537" t="s">
        <v>42</v>
      </c>
      <c r="B15" s="192">
        <v>2.0894078629171564</v>
      </c>
      <c r="C15" s="192">
        <v>3.1078391126877292</v>
      </c>
      <c r="D15" s="192">
        <v>2.7420411566753029</v>
      </c>
      <c r="E15" s="192">
        <v>0</v>
      </c>
      <c r="F15" s="192">
        <v>8.9809425995663599</v>
      </c>
      <c r="G15" s="192">
        <v>2.9926230131568943</v>
      </c>
      <c r="H15" s="192">
        <v>1.9700646590335349</v>
      </c>
      <c r="I15" s="192">
        <v>3.205832455888149</v>
      </c>
      <c r="J15" s="192">
        <v>2.7499597449633137</v>
      </c>
    </row>
    <row r="16" spans="1:10" ht="19.899999999999999" customHeight="1">
      <c r="A16" s="536" t="s">
        <v>43</v>
      </c>
      <c r="B16" s="191">
        <v>1.3832653907275616</v>
      </c>
      <c r="C16" s="191">
        <v>1.2016977902392552</v>
      </c>
      <c r="D16" s="191">
        <v>1.2669128522787061</v>
      </c>
      <c r="E16" s="191">
        <v>0</v>
      </c>
      <c r="F16" s="191">
        <v>2.7159648522195594</v>
      </c>
      <c r="G16" s="191">
        <v>0.90501178796866688</v>
      </c>
      <c r="H16" s="191">
        <v>1.304255769637942</v>
      </c>
      <c r="I16" s="191">
        <v>1.226963493837574</v>
      </c>
      <c r="J16" s="191">
        <v>1.2554764874536466</v>
      </c>
    </row>
    <row r="17" spans="1:12" ht="19.899999999999999" customHeight="1">
      <c r="A17" s="537" t="s">
        <v>44</v>
      </c>
      <c r="B17" s="192">
        <v>0.34339805154425479</v>
      </c>
      <c r="C17" s="192">
        <v>0.10998458666707975</v>
      </c>
      <c r="D17" s="192">
        <v>0.19382153528494991</v>
      </c>
      <c r="E17" s="192">
        <v>0</v>
      </c>
      <c r="F17" s="192">
        <v>0</v>
      </c>
      <c r="G17" s="192">
        <v>0</v>
      </c>
      <c r="H17" s="192">
        <v>0.32378377498004857</v>
      </c>
      <c r="I17" s="192">
        <v>0.10814948238667629</v>
      </c>
      <c r="J17" s="192">
        <v>0.18769661881724695</v>
      </c>
    </row>
    <row r="18" spans="1:12" ht="19.899999999999999" customHeight="1">
      <c r="A18" s="536" t="s">
        <v>45</v>
      </c>
      <c r="B18" s="191">
        <v>0.15960754508394942</v>
      </c>
      <c r="C18" s="191">
        <v>0</v>
      </c>
      <c r="D18" s="191">
        <v>5.7327496351886595E-2</v>
      </c>
      <c r="E18" s="191">
        <v>0</v>
      </c>
      <c r="F18" s="191">
        <v>0</v>
      </c>
      <c r="G18" s="191">
        <v>0</v>
      </c>
      <c r="H18" s="191">
        <v>0.15049105034283947</v>
      </c>
      <c r="I18" s="191">
        <v>0</v>
      </c>
      <c r="J18" s="191">
        <v>5.5515901340312479E-2</v>
      </c>
    </row>
    <row r="19" spans="1:12" ht="19.899999999999999" customHeight="1">
      <c r="A19" s="537" t="s">
        <v>46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</row>
    <row r="20" spans="1:12" ht="19.899999999999999" customHeight="1">
      <c r="A20" s="536" t="s">
        <v>47</v>
      </c>
      <c r="B20" s="191">
        <v>0</v>
      </c>
      <c r="C20" s="191">
        <v>0</v>
      </c>
      <c r="D20" s="191">
        <v>0</v>
      </c>
      <c r="E20" s="593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</row>
    <row r="21" spans="1:12" ht="21">
      <c r="A21" s="590" t="s">
        <v>23</v>
      </c>
      <c r="B21" s="592">
        <v>100</v>
      </c>
      <c r="C21" s="592">
        <v>100</v>
      </c>
      <c r="D21" s="592">
        <v>100</v>
      </c>
      <c r="E21" s="592">
        <v>100</v>
      </c>
      <c r="F21" s="592">
        <v>100</v>
      </c>
      <c r="G21" s="592">
        <v>100</v>
      </c>
      <c r="H21" s="592">
        <v>100</v>
      </c>
      <c r="I21" s="592">
        <v>100</v>
      </c>
      <c r="J21" s="592">
        <v>100</v>
      </c>
    </row>
    <row r="22" spans="1:12" ht="18">
      <c r="A22" s="120" t="s">
        <v>224</v>
      </c>
      <c r="B22" s="73"/>
      <c r="C22" s="73"/>
      <c r="D22" s="73"/>
      <c r="J22" s="206" t="s">
        <v>225</v>
      </c>
    </row>
    <row r="23" spans="1:12">
      <c r="A23"/>
      <c r="B23"/>
      <c r="C23"/>
      <c r="E23"/>
      <c r="F23"/>
      <c r="G23"/>
      <c r="H23"/>
      <c r="I23"/>
      <c r="J23"/>
    </row>
    <row r="24" spans="1:12">
      <c r="A24"/>
      <c r="B24"/>
      <c r="C24"/>
      <c r="D24"/>
      <c r="E24"/>
      <c r="F24"/>
      <c r="G24"/>
      <c r="H24"/>
      <c r="I24"/>
      <c r="J24"/>
    </row>
    <row r="25" spans="1:12">
      <c r="A25"/>
      <c r="B25"/>
      <c r="C25"/>
      <c r="E25" s="263"/>
      <c r="F25" s="263"/>
      <c r="G25" s="263"/>
      <c r="H25" s="263"/>
      <c r="I25" s="263"/>
      <c r="J25" s="263"/>
      <c r="K25" s="263"/>
      <c r="L25" s="263"/>
    </row>
    <row r="26" spans="1:12">
      <c r="A26"/>
      <c r="B26"/>
      <c r="C26"/>
      <c r="E26" s="263"/>
      <c r="F26" s="263"/>
      <c r="G26" s="263"/>
      <c r="H26" s="263"/>
      <c r="I26" s="263"/>
      <c r="J26" s="263"/>
      <c r="K26" s="263"/>
      <c r="L26" s="263"/>
    </row>
    <row r="27" spans="1:12">
      <c r="A27"/>
      <c r="B27"/>
      <c r="C27"/>
      <c r="E27" s="263"/>
      <c r="F27" s="263"/>
      <c r="G27" s="263"/>
      <c r="H27" s="263"/>
      <c r="I27" s="263"/>
      <c r="J27" s="263"/>
      <c r="K27" s="263"/>
      <c r="L27" s="263"/>
    </row>
    <row r="28" spans="1:12">
      <c r="A28"/>
      <c r="B28"/>
      <c r="C28"/>
      <c r="E28" s="263"/>
      <c r="F28" s="263"/>
      <c r="G28" s="263"/>
      <c r="H28" s="263"/>
      <c r="I28" s="263"/>
      <c r="J28" s="263"/>
      <c r="K28" s="263"/>
      <c r="L28" s="263"/>
    </row>
    <row r="29" spans="1:12">
      <c r="A29"/>
      <c r="B29"/>
      <c r="C29"/>
      <c r="E29" s="263"/>
      <c r="F29" s="263"/>
      <c r="G29" s="263"/>
      <c r="H29" s="263"/>
      <c r="I29" s="263"/>
      <c r="J29" s="263"/>
      <c r="K29" s="263"/>
      <c r="L29" s="263"/>
    </row>
    <row r="30" spans="1:12">
      <c r="A30"/>
      <c r="B30"/>
      <c r="C30"/>
      <c r="E30" s="263"/>
      <c r="F30" s="263"/>
      <c r="G30" s="263"/>
      <c r="H30" s="263"/>
      <c r="I30" s="263"/>
      <c r="J30" s="263"/>
      <c r="K30" s="263"/>
      <c r="L30" s="263"/>
    </row>
    <row r="31" spans="1:12">
      <c r="A31"/>
      <c r="B31"/>
      <c r="C31"/>
      <c r="E31" s="263"/>
      <c r="F31" s="263"/>
      <c r="G31" s="263"/>
      <c r="H31" s="263"/>
      <c r="I31" s="263"/>
      <c r="J31" s="263"/>
      <c r="K31" s="263"/>
      <c r="L31" s="263"/>
    </row>
    <row r="32" spans="1:12">
      <c r="A32"/>
      <c r="B32"/>
      <c r="C32"/>
      <c r="E32" s="263"/>
      <c r="F32" s="263"/>
      <c r="G32" s="263"/>
      <c r="H32" s="263"/>
      <c r="I32" s="263"/>
      <c r="J32" s="263"/>
      <c r="K32" s="263"/>
      <c r="L32" s="263"/>
    </row>
    <row r="33" spans="1:12">
      <c r="A33"/>
      <c r="B33"/>
      <c r="C33"/>
      <c r="E33" s="263"/>
      <c r="F33" s="263"/>
      <c r="G33" s="263"/>
      <c r="H33" s="263"/>
      <c r="I33" s="263"/>
      <c r="J33" s="263"/>
      <c r="K33" s="263"/>
      <c r="L33" s="263"/>
    </row>
    <row r="34" spans="1:12">
      <c r="A34"/>
      <c r="B34"/>
      <c r="C34"/>
      <c r="E34" s="263"/>
      <c r="F34" s="263"/>
      <c r="G34" s="263"/>
      <c r="H34" s="263"/>
      <c r="I34" s="263"/>
      <c r="J34" s="263"/>
      <c r="K34" s="263"/>
      <c r="L34" s="263"/>
    </row>
    <row r="35" spans="1:12">
      <c r="A35"/>
      <c r="B35"/>
      <c r="C35"/>
    </row>
    <row r="36" spans="1:12">
      <c r="A36"/>
      <c r="B36"/>
      <c r="C36"/>
    </row>
    <row r="37" spans="1:12">
      <c r="A37"/>
      <c r="B37"/>
      <c r="C37"/>
    </row>
    <row r="38" spans="1:12">
      <c r="A38"/>
      <c r="B38"/>
      <c r="C38"/>
    </row>
    <row r="39" spans="1:12">
      <c r="A39"/>
      <c r="B39"/>
      <c r="C39"/>
    </row>
    <row r="40" spans="1:12">
      <c r="A40"/>
      <c r="B40"/>
      <c r="C40"/>
    </row>
    <row r="41" spans="1:12">
      <c r="A41"/>
      <c r="B41"/>
      <c r="C41"/>
    </row>
    <row r="42" spans="1:12">
      <c r="A42"/>
      <c r="B42"/>
      <c r="C42"/>
    </row>
    <row r="43" spans="1:12">
      <c r="A43"/>
      <c r="B43"/>
      <c r="C43"/>
    </row>
    <row r="44" spans="1:12">
      <c r="A44"/>
      <c r="B44"/>
      <c r="C44"/>
    </row>
    <row r="45" spans="1:12">
      <c r="A45"/>
      <c r="B45"/>
      <c r="C45"/>
    </row>
  </sheetData>
  <sortState ref="A25:B36">
    <sortCondition descending="1" ref="B36"/>
  </sortState>
  <mergeCells count="9">
    <mergeCell ref="B7:D7"/>
    <mergeCell ref="E7:G7"/>
    <mergeCell ref="H7:J7"/>
    <mergeCell ref="H2:J2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3"/>
  <sheetViews>
    <sheetView showGridLines="0" rightToLeft="1" view="pageBreakPreview" topLeftCell="A3" zoomScale="85" zoomScaleNormal="70" zoomScaleSheetLayoutView="85" workbookViewId="0">
      <selection activeCell="A6" sqref="A6:K20"/>
    </sheetView>
  </sheetViews>
  <sheetFormatPr defaultColWidth="9" defaultRowHeight="14.25"/>
  <cols>
    <col min="1" max="1" width="20.125" style="206" customWidth="1"/>
    <col min="2" max="9" width="9" style="206"/>
    <col min="10" max="10" width="14.375" style="206" customWidth="1"/>
    <col min="11" max="11" width="37.125" style="206" bestFit="1" customWidth="1"/>
    <col min="12" max="16384" width="9" style="206"/>
  </cols>
  <sheetData>
    <row r="1" spans="1:11">
      <c r="K1" s="699" t="s">
        <v>591</v>
      </c>
    </row>
    <row r="2" spans="1:11" ht="61.5" customHeight="1">
      <c r="A2" s="46"/>
      <c r="H2" s="1"/>
      <c r="K2" s="699" t="s">
        <v>592</v>
      </c>
    </row>
    <row r="3" spans="1:11" ht="15">
      <c r="A3" s="775" t="s">
        <v>520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5">
      <c r="A4" s="788" t="s">
        <v>521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11" ht="16.5" thickBot="1">
      <c r="A5" s="175" t="s">
        <v>303</v>
      </c>
    </row>
    <row r="6" spans="1:11" ht="19.5" customHeight="1">
      <c r="A6" s="918" t="s">
        <v>89</v>
      </c>
      <c r="B6" s="942" t="s">
        <v>11</v>
      </c>
      <c r="C6" s="943"/>
      <c r="D6" s="916"/>
      <c r="E6" s="942" t="s">
        <v>12</v>
      </c>
      <c r="F6" s="943"/>
      <c r="G6" s="943"/>
      <c r="H6" s="944" t="s">
        <v>13</v>
      </c>
      <c r="I6" s="943"/>
      <c r="J6" s="943"/>
      <c r="K6" s="945" t="s">
        <v>247</v>
      </c>
    </row>
    <row r="7" spans="1:11" ht="18" customHeight="1" thickBot="1">
      <c r="A7" s="918"/>
      <c r="B7" s="936" t="s">
        <v>14</v>
      </c>
      <c r="C7" s="937"/>
      <c r="D7" s="938"/>
      <c r="E7" s="936" t="s">
        <v>15</v>
      </c>
      <c r="F7" s="937"/>
      <c r="G7" s="937"/>
      <c r="H7" s="939" t="s">
        <v>5</v>
      </c>
      <c r="I7" s="940"/>
      <c r="J7" s="940"/>
      <c r="K7" s="946"/>
    </row>
    <row r="8" spans="1:11" ht="19.5" customHeight="1">
      <c r="A8" s="918"/>
      <c r="B8" s="141" t="s">
        <v>0</v>
      </c>
      <c r="C8" s="591" t="s">
        <v>1</v>
      </c>
      <c r="D8" s="591" t="s">
        <v>36</v>
      </c>
      <c r="E8" s="141" t="s">
        <v>0</v>
      </c>
      <c r="F8" s="141" t="s">
        <v>1</v>
      </c>
      <c r="G8" s="141" t="s">
        <v>36</v>
      </c>
      <c r="H8" s="142" t="s">
        <v>0</v>
      </c>
      <c r="I8" s="141" t="s">
        <v>1</v>
      </c>
      <c r="J8" s="591" t="s">
        <v>36</v>
      </c>
      <c r="K8" s="946"/>
    </row>
    <row r="9" spans="1:11" ht="21">
      <c r="A9" s="918"/>
      <c r="B9" s="141" t="s">
        <v>20</v>
      </c>
      <c r="C9" s="141" t="s">
        <v>21</v>
      </c>
      <c r="D9" s="461" t="s">
        <v>5</v>
      </c>
      <c r="E9" s="141" t="s">
        <v>20</v>
      </c>
      <c r="F9" s="141" t="s">
        <v>21</v>
      </c>
      <c r="G9" s="461" t="s">
        <v>5</v>
      </c>
      <c r="H9" s="142" t="s">
        <v>20</v>
      </c>
      <c r="I9" s="141" t="s">
        <v>21</v>
      </c>
      <c r="J9" s="461" t="s">
        <v>5</v>
      </c>
      <c r="K9" s="946"/>
    </row>
    <row r="10" spans="1:11" ht="21" customHeight="1">
      <c r="A10" s="530" t="s">
        <v>248</v>
      </c>
      <c r="B10" s="546">
        <v>0.19830028328611898</v>
      </c>
      <c r="C10" s="546">
        <v>6.0607703568302751E-2</v>
      </c>
      <c r="D10" s="546">
        <v>0.11006382957602469</v>
      </c>
      <c r="E10" s="546">
        <v>0</v>
      </c>
      <c r="F10" s="546">
        <v>0</v>
      </c>
      <c r="G10" s="546">
        <v>0</v>
      </c>
      <c r="H10" s="546">
        <v>0.18697372921383085</v>
      </c>
      <c r="I10" s="546">
        <v>5.9596457723643796E-2</v>
      </c>
      <c r="J10" s="546">
        <v>0.10658572400185533</v>
      </c>
      <c r="K10" s="594" t="s">
        <v>175</v>
      </c>
    </row>
    <row r="11" spans="1:11" ht="21" customHeight="1">
      <c r="A11" s="531" t="s">
        <v>249</v>
      </c>
      <c r="B11" s="552">
        <v>0</v>
      </c>
      <c r="C11" s="552">
        <v>0.21048106638576705</v>
      </c>
      <c r="D11" s="552">
        <v>0.13488092756385439</v>
      </c>
      <c r="E11" s="552">
        <v>2.2811519817507842</v>
      </c>
      <c r="F11" s="552">
        <v>0</v>
      </c>
      <c r="G11" s="552">
        <v>1.5210282150733896</v>
      </c>
      <c r="H11" s="552">
        <v>0.1302952816821121</v>
      </c>
      <c r="I11" s="552">
        <v>0.20696916787731889</v>
      </c>
      <c r="J11" s="598">
        <v>0.17868429717109233</v>
      </c>
      <c r="K11" s="595" t="s">
        <v>250</v>
      </c>
    </row>
    <row r="12" spans="1:11" ht="21" customHeight="1">
      <c r="A12" s="530" t="s">
        <v>396</v>
      </c>
      <c r="B12" s="546">
        <v>9.2586194983762873E-2</v>
      </c>
      <c r="C12" s="546">
        <v>0.31814203502466909</v>
      </c>
      <c r="D12" s="546">
        <v>0.23712737127371272</v>
      </c>
      <c r="E12" s="546">
        <v>0</v>
      </c>
      <c r="F12" s="546">
        <v>2.5333789798014381</v>
      </c>
      <c r="G12" s="546">
        <v>0.84417065936573132</v>
      </c>
      <c r="H12" s="546">
        <v>8.7297838727015103E-2</v>
      </c>
      <c r="I12" s="546">
        <v>0.35510349410413955</v>
      </c>
      <c r="J12" s="546">
        <v>0.25631042761663747</v>
      </c>
      <c r="K12" s="594" t="s">
        <v>416</v>
      </c>
    </row>
    <row r="13" spans="1:11" ht="21" customHeight="1">
      <c r="A13" s="531" t="s">
        <v>251</v>
      </c>
      <c r="B13" s="552">
        <v>4.7785531679679405</v>
      </c>
      <c r="C13" s="552">
        <v>1.8296555623542896</v>
      </c>
      <c r="D13" s="552">
        <v>2.8888342912733158</v>
      </c>
      <c r="E13" s="552">
        <v>18.35186769318506</v>
      </c>
      <c r="F13" s="552">
        <v>5.1238160447335392</v>
      </c>
      <c r="G13" s="552">
        <v>13.944026161685299</v>
      </c>
      <c r="H13" s="552">
        <v>5.5538363817000285</v>
      </c>
      <c r="I13" s="552">
        <v>1.8846189729988063</v>
      </c>
      <c r="J13" s="552">
        <v>3.2381872496076638</v>
      </c>
      <c r="K13" s="596" t="s">
        <v>176</v>
      </c>
    </row>
    <row r="14" spans="1:11" ht="21" customHeight="1">
      <c r="A14" s="530" t="s">
        <v>252</v>
      </c>
      <c r="B14" s="546">
        <v>7.0590064257583087</v>
      </c>
      <c r="C14" s="546">
        <v>2.7558109814188012</v>
      </c>
      <c r="D14" s="546">
        <v>4.3014235087405819</v>
      </c>
      <c r="E14" s="546">
        <v>8.8508696891930434</v>
      </c>
      <c r="F14" s="546">
        <v>6.8583818327056942</v>
      </c>
      <c r="G14" s="546">
        <v>8.1869343676325208</v>
      </c>
      <c r="H14" s="546">
        <v>7.1613544194530849</v>
      </c>
      <c r="I14" s="546">
        <v>2.8242628032421999</v>
      </c>
      <c r="J14" s="546">
        <v>4.4242087782416117</v>
      </c>
      <c r="K14" s="594" t="s">
        <v>177</v>
      </c>
    </row>
    <row r="15" spans="1:11" ht="21" customHeight="1">
      <c r="A15" s="531" t="s">
        <v>253</v>
      </c>
      <c r="B15" s="552">
        <v>45.392109445173773</v>
      </c>
      <c r="C15" s="552">
        <v>23.261740080087367</v>
      </c>
      <c r="D15" s="552">
        <v>31.21047877145438</v>
      </c>
      <c r="E15" s="552">
        <v>47.33960650128315</v>
      </c>
      <c r="F15" s="552">
        <v>35.866712313134769</v>
      </c>
      <c r="G15" s="552">
        <v>43.516617233249676</v>
      </c>
      <c r="H15" s="552">
        <v>45.503346960048205</v>
      </c>
      <c r="I15" s="552">
        <v>23.472055354256195</v>
      </c>
      <c r="J15" s="552">
        <v>31.599362648613184</v>
      </c>
      <c r="K15" s="596" t="s">
        <v>254</v>
      </c>
    </row>
    <row r="16" spans="1:11" ht="21" customHeight="1">
      <c r="A16" s="530" t="s">
        <v>255</v>
      </c>
      <c r="B16" s="546">
        <v>10.864713604643129</v>
      </c>
      <c r="C16" s="546">
        <v>4.3130223299692512</v>
      </c>
      <c r="D16" s="546">
        <v>6.6662447760008732</v>
      </c>
      <c r="E16" s="546">
        <v>5.623039635015683</v>
      </c>
      <c r="F16" s="546">
        <v>0</v>
      </c>
      <c r="G16" s="546">
        <v>3.7493345501559054</v>
      </c>
      <c r="H16" s="546">
        <v>10.565318653398263</v>
      </c>
      <c r="I16" s="546">
        <v>4.2410591033113159</v>
      </c>
      <c r="J16" s="546">
        <v>6.5740680658596435</v>
      </c>
      <c r="K16" s="594" t="s">
        <v>256</v>
      </c>
    </row>
    <row r="17" spans="1:11" ht="21" customHeight="1">
      <c r="A17" s="531" t="s">
        <v>257</v>
      </c>
      <c r="B17" s="552">
        <v>30.84433082291163</v>
      </c>
      <c r="C17" s="552">
        <v>66.229697387478794</v>
      </c>
      <c r="D17" s="552">
        <v>53.52005717859376</v>
      </c>
      <c r="E17" s="552">
        <v>17.553464499572282</v>
      </c>
      <c r="F17" s="552">
        <v>49.617710829624556</v>
      </c>
      <c r="G17" s="552">
        <v>28.237888812837479</v>
      </c>
      <c r="H17" s="552">
        <v>30.08518054039968</v>
      </c>
      <c r="I17" s="552">
        <v>65.952524662080464</v>
      </c>
      <c r="J17" s="552">
        <v>52.721120315695622</v>
      </c>
      <c r="K17" s="596" t="s">
        <v>178</v>
      </c>
    </row>
    <row r="18" spans="1:11" ht="21" customHeight="1">
      <c r="A18" s="530" t="s">
        <v>258</v>
      </c>
      <c r="B18" s="546">
        <v>0.77040005527534028</v>
      </c>
      <c r="C18" s="546">
        <v>1.0067075107080063</v>
      </c>
      <c r="D18" s="546">
        <v>0.92183110475793395</v>
      </c>
      <c r="E18" s="546">
        <v>0</v>
      </c>
      <c r="F18" s="546">
        <v>0</v>
      </c>
      <c r="G18" s="546">
        <v>0</v>
      </c>
      <c r="H18" s="546">
        <v>0.72639619537777489</v>
      </c>
      <c r="I18" s="546">
        <v>0.9899104910710036</v>
      </c>
      <c r="J18" s="694">
        <v>0.89270050012376922</v>
      </c>
      <c r="K18" s="597" t="s">
        <v>179</v>
      </c>
    </row>
    <row r="19" spans="1:11" ht="21" customHeight="1">
      <c r="A19" s="531" t="s">
        <v>98</v>
      </c>
      <c r="B19" s="552">
        <v>0</v>
      </c>
      <c r="C19" s="552">
        <v>1.4135343004747924E-2</v>
      </c>
      <c r="D19" s="552">
        <v>9.058240765557838E-3</v>
      </c>
      <c r="E19" s="552">
        <v>0</v>
      </c>
      <c r="F19" s="552">
        <v>0</v>
      </c>
      <c r="G19" s="552">
        <v>0</v>
      </c>
      <c r="H19" s="552">
        <v>0</v>
      </c>
      <c r="I19" s="552">
        <v>1.389949333490734E-2</v>
      </c>
      <c r="J19" s="552">
        <v>8.7719930689238324E-3</v>
      </c>
      <c r="K19" s="596" t="s">
        <v>180</v>
      </c>
    </row>
    <row r="20" spans="1:11" ht="21">
      <c r="A20" s="590" t="s">
        <v>23</v>
      </c>
      <c r="B20" s="131">
        <v>100</v>
      </c>
      <c r="C20" s="131">
        <v>100</v>
      </c>
      <c r="D20" s="131">
        <v>100</v>
      </c>
      <c r="E20" s="131">
        <v>100</v>
      </c>
      <c r="F20" s="131">
        <v>100</v>
      </c>
      <c r="G20" s="131">
        <v>100</v>
      </c>
      <c r="H20" s="131">
        <v>100</v>
      </c>
      <c r="I20" s="131">
        <v>100</v>
      </c>
      <c r="J20" s="131">
        <v>100</v>
      </c>
      <c r="K20" s="695" t="s">
        <v>5</v>
      </c>
    </row>
    <row r="21" spans="1:11" ht="18">
      <c r="A21" s="120" t="s">
        <v>224</v>
      </c>
      <c r="B21" s="73"/>
      <c r="C21" s="73"/>
      <c r="D21" s="73"/>
      <c r="K21" s="206" t="s">
        <v>225</v>
      </c>
    </row>
    <row r="22" spans="1:11">
      <c r="K22"/>
    </row>
    <row r="23" spans="1:11">
      <c r="K23"/>
    </row>
    <row r="24" spans="1:11">
      <c r="K24"/>
    </row>
    <row r="25" spans="1:11">
      <c r="K25"/>
    </row>
    <row r="26" spans="1:11">
      <c r="K26"/>
    </row>
    <row r="27" spans="1:11">
      <c r="K27"/>
    </row>
    <row r="28" spans="1:11">
      <c r="K28"/>
    </row>
    <row r="29" spans="1:11">
      <c r="K29"/>
    </row>
    <row r="30" spans="1:11">
      <c r="K30"/>
    </row>
    <row r="31" spans="1:11"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2:11">
      <c r="B33" s="262"/>
      <c r="C33" s="262"/>
      <c r="D33" s="262"/>
      <c r="E33" s="262"/>
      <c r="F33" s="262"/>
      <c r="G33" s="262"/>
      <c r="H33" s="262"/>
      <c r="I33" s="262"/>
      <c r="J33" s="262"/>
      <c r="K33"/>
    </row>
    <row r="34" spans="2:11">
      <c r="B34" s="262"/>
      <c r="C34" s="262"/>
      <c r="D34" s="262"/>
      <c r="E34" s="262"/>
      <c r="F34" s="262"/>
      <c r="G34" s="262"/>
      <c r="H34" s="262"/>
      <c r="I34" s="262"/>
      <c r="J34" s="262"/>
      <c r="K34"/>
    </row>
    <row r="35" spans="2:11">
      <c r="B35" s="262"/>
      <c r="C35" s="262"/>
      <c r="D35" s="262"/>
      <c r="E35" s="262"/>
      <c r="F35" s="262"/>
      <c r="G35" s="262"/>
      <c r="H35" s="262"/>
      <c r="I35" s="262"/>
      <c r="J35" s="262"/>
      <c r="K35"/>
    </row>
    <row r="36" spans="2:11">
      <c r="B36" s="262"/>
      <c r="C36" s="262"/>
      <c r="D36" s="262"/>
      <c r="E36" s="262"/>
      <c r="F36" s="262"/>
      <c r="G36" s="262"/>
      <c r="H36" s="262"/>
      <c r="I36" s="262"/>
      <c r="J36" s="262"/>
      <c r="K36"/>
    </row>
    <row r="37" spans="2:11">
      <c r="B37" s="262"/>
      <c r="C37" s="262"/>
      <c r="D37" s="262"/>
      <c r="E37" s="262"/>
      <c r="F37" s="262"/>
      <c r="G37" s="262"/>
      <c r="H37" s="262"/>
      <c r="I37" s="262"/>
      <c r="J37" s="262"/>
      <c r="K37"/>
    </row>
    <row r="38" spans="2:11">
      <c r="B38" s="262"/>
      <c r="C38" s="262"/>
      <c r="D38" s="262"/>
      <c r="E38" s="262"/>
      <c r="F38" s="262"/>
      <c r="G38" s="262"/>
      <c r="H38" s="262"/>
      <c r="I38" s="262"/>
      <c r="J38" s="262"/>
    </row>
    <row r="39" spans="2:11">
      <c r="B39" s="262"/>
      <c r="C39" s="262"/>
      <c r="D39" s="262"/>
      <c r="E39" s="262"/>
      <c r="F39" s="262"/>
      <c r="G39" s="262"/>
      <c r="H39" s="262"/>
      <c r="I39" s="262"/>
      <c r="J39" s="262"/>
    </row>
    <row r="40" spans="2:11">
      <c r="B40" s="262"/>
      <c r="C40" s="262"/>
      <c r="D40" s="262"/>
      <c r="E40" s="262"/>
      <c r="F40" s="262"/>
      <c r="G40" s="262"/>
      <c r="H40" s="262"/>
      <c r="I40" s="262"/>
      <c r="J40" s="262"/>
    </row>
    <row r="41" spans="2:11">
      <c r="B41" s="262"/>
      <c r="C41" s="262"/>
      <c r="D41" s="262"/>
      <c r="E41" s="262"/>
      <c r="F41" s="262"/>
      <c r="G41" s="262"/>
      <c r="H41" s="262"/>
      <c r="I41" s="262"/>
      <c r="J41" s="262"/>
    </row>
    <row r="42" spans="2:11">
      <c r="B42" s="262"/>
      <c r="C42" s="262"/>
      <c r="D42" s="262"/>
      <c r="E42" s="262"/>
      <c r="F42" s="262"/>
      <c r="G42" s="262"/>
      <c r="H42" s="262"/>
      <c r="I42" s="262"/>
      <c r="J42" s="262"/>
    </row>
    <row r="43" spans="2:11">
      <c r="B43" s="262"/>
      <c r="C43" s="262"/>
      <c r="D43" s="262"/>
      <c r="E43" s="262"/>
      <c r="F43" s="262"/>
      <c r="G43" s="262"/>
      <c r="H43" s="262"/>
      <c r="I43" s="262"/>
      <c r="J43" s="262"/>
    </row>
  </sheetData>
  <mergeCells count="10">
    <mergeCell ref="E7:G7"/>
    <mergeCell ref="H7:J7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300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70"/>
  <sheetViews>
    <sheetView showGridLines="0" rightToLeft="1" view="pageBreakPreview" topLeftCell="A6" zoomScale="40" zoomScaleNormal="100" zoomScaleSheetLayoutView="40" workbookViewId="0">
      <selection activeCell="O36" sqref="O36"/>
    </sheetView>
  </sheetViews>
  <sheetFormatPr defaultColWidth="9" defaultRowHeight="14.25"/>
  <cols>
    <col min="1" max="1" width="45.375" style="206" customWidth="1"/>
    <col min="2" max="4" width="15.625" style="206" customWidth="1"/>
    <col min="5" max="16384" width="9" style="206"/>
  </cols>
  <sheetData>
    <row r="1" spans="1:15">
      <c r="C1" s="768" t="s">
        <v>591</v>
      </c>
      <c r="D1" s="768"/>
    </row>
    <row r="2" spans="1:15" ht="49.5" customHeight="1">
      <c r="C2" s="768" t="s">
        <v>592</v>
      </c>
      <c r="D2" s="768"/>
    </row>
    <row r="3" spans="1:15">
      <c r="A3" s="948" t="s">
        <v>519</v>
      </c>
      <c r="B3" s="948"/>
      <c r="C3" s="948"/>
      <c r="D3" s="948"/>
    </row>
    <row r="4" spans="1:15">
      <c r="A4" s="949" t="s">
        <v>585</v>
      </c>
      <c r="B4" s="949"/>
      <c r="C4" s="949"/>
      <c r="D4" s="949"/>
    </row>
    <row r="5" spans="1:15">
      <c r="A5" s="176" t="s">
        <v>306</v>
      </c>
    </row>
    <row r="6" spans="1:15" ht="15.75" customHeight="1">
      <c r="A6" s="947" t="s">
        <v>89</v>
      </c>
      <c r="B6" s="950" t="s">
        <v>11</v>
      </c>
      <c r="C6" s="951"/>
      <c r="D6" s="951"/>
    </row>
    <row r="7" spans="1:15" ht="16.5" customHeight="1" thickBot="1">
      <c r="A7" s="947"/>
      <c r="B7" s="952" t="s">
        <v>14</v>
      </c>
      <c r="C7" s="953"/>
      <c r="D7" s="953"/>
    </row>
    <row r="8" spans="1:15" ht="15.75" customHeight="1">
      <c r="A8" s="947" t="s">
        <v>292</v>
      </c>
      <c r="B8" s="599" t="s">
        <v>0</v>
      </c>
      <c r="C8" s="600" t="s">
        <v>1</v>
      </c>
      <c r="D8" s="600" t="s">
        <v>36</v>
      </c>
    </row>
    <row r="9" spans="1:15" ht="22.5">
      <c r="A9" s="947"/>
      <c r="B9" s="599" t="s">
        <v>20</v>
      </c>
      <c r="C9" s="600" t="s">
        <v>21</v>
      </c>
      <c r="D9" s="601" t="s">
        <v>5</v>
      </c>
    </row>
    <row r="10" spans="1:15" ht="36.75" customHeight="1">
      <c r="A10" s="602" t="s">
        <v>545</v>
      </c>
      <c r="B10" s="166">
        <v>6.3377818983254857</v>
      </c>
      <c r="C10" s="166">
        <v>19.089236430542776</v>
      </c>
      <c r="D10" s="605">
        <v>15.905883977171445</v>
      </c>
      <c r="G10" s="212"/>
      <c r="H10" s="212"/>
      <c r="I10" s="212"/>
      <c r="M10" s="260"/>
      <c r="N10" s="260"/>
      <c r="O10" s="260"/>
    </row>
    <row r="11" spans="1:15" ht="42">
      <c r="A11" s="603" t="s">
        <v>546</v>
      </c>
      <c r="B11" s="167">
        <v>0.8384772407511325</v>
      </c>
      <c r="C11" s="167">
        <v>1.1797175171816656</v>
      </c>
      <c r="D11" s="606">
        <v>1.0945281712588395</v>
      </c>
      <c r="G11" s="212"/>
      <c r="H11" s="212"/>
      <c r="I11" s="212"/>
      <c r="M11" s="260"/>
      <c r="N11" s="260"/>
      <c r="O11" s="260"/>
    </row>
    <row r="12" spans="1:15" ht="38.25" customHeight="1">
      <c r="A12" s="602" t="s">
        <v>547</v>
      </c>
      <c r="B12" s="166">
        <v>18.283032831548216</v>
      </c>
      <c r="C12" s="166">
        <v>28.902808593538609</v>
      </c>
      <c r="D12" s="605">
        <v>26.251621692407333</v>
      </c>
      <c r="G12" s="212"/>
      <c r="H12" s="212"/>
      <c r="I12" s="212"/>
      <c r="M12" s="260"/>
      <c r="N12" s="260"/>
      <c r="O12" s="260"/>
    </row>
    <row r="13" spans="1:15" ht="42">
      <c r="A13" s="603" t="s">
        <v>548</v>
      </c>
      <c r="B13" s="167">
        <v>0.81489252689877278</v>
      </c>
      <c r="C13" s="167">
        <v>6.6356404567346718</v>
      </c>
      <c r="D13" s="606">
        <v>5.1825127248289995</v>
      </c>
      <c r="G13" s="212"/>
      <c r="H13" s="212"/>
      <c r="I13" s="212"/>
      <c r="M13" s="260"/>
      <c r="N13" s="260"/>
      <c r="O13" s="260"/>
    </row>
    <row r="14" spans="1:15" ht="38.25" customHeight="1">
      <c r="A14" s="602" t="s">
        <v>549</v>
      </c>
      <c r="B14" s="166">
        <v>2.0689486910483814</v>
      </c>
      <c r="C14" s="166">
        <v>1.6001948157367822</v>
      </c>
      <c r="D14" s="605">
        <v>1.7172174499178749</v>
      </c>
      <c r="G14" s="212"/>
      <c r="H14" s="212"/>
      <c r="I14" s="212"/>
      <c r="M14" s="260"/>
      <c r="N14" s="260"/>
      <c r="O14" s="260"/>
    </row>
    <row r="15" spans="1:15" ht="40.5" customHeight="1">
      <c r="A15" s="603" t="s">
        <v>550</v>
      </c>
      <c r="B15" s="167">
        <v>22.437195533543157</v>
      </c>
      <c r="C15" s="167">
        <v>13.225012175983549</v>
      </c>
      <c r="D15" s="606">
        <v>15.524798950747249</v>
      </c>
      <c r="G15" s="212"/>
      <c r="H15" s="212"/>
      <c r="I15" s="212"/>
      <c r="M15" s="260"/>
      <c r="N15" s="260"/>
      <c r="O15" s="260"/>
    </row>
    <row r="16" spans="1:15" ht="36" customHeight="1">
      <c r="A16" s="602" t="s">
        <v>551</v>
      </c>
      <c r="B16" s="166">
        <v>3.3010466733354478</v>
      </c>
      <c r="C16" s="166">
        <v>0.8745061962227394</v>
      </c>
      <c r="D16" s="605">
        <v>1.4802828597010198</v>
      </c>
      <c r="G16" s="212"/>
      <c r="H16" s="212"/>
      <c r="I16" s="212"/>
      <c r="M16" s="260"/>
      <c r="N16" s="260"/>
      <c r="O16" s="260"/>
    </row>
    <row r="17" spans="1:15" ht="36.75" customHeight="1">
      <c r="A17" s="603" t="s">
        <v>552</v>
      </c>
      <c r="B17" s="167">
        <v>1.8461138084433275</v>
      </c>
      <c r="C17" s="167">
        <v>4.0754369825206993</v>
      </c>
      <c r="D17" s="606">
        <v>3.5188948737262487</v>
      </c>
      <c r="G17" s="212"/>
      <c r="H17" s="212"/>
      <c r="I17" s="212"/>
      <c r="M17" s="260"/>
      <c r="N17" s="260"/>
      <c r="O17" s="260"/>
    </row>
    <row r="18" spans="1:15" ht="35.25" customHeight="1">
      <c r="A18" s="602" t="s">
        <v>553</v>
      </c>
      <c r="B18" s="166">
        <v>3.8768389977309878</v>
      </c>
      <c r="C18" s="166">
        <v>5.8709886898641699</v>
      </c>
      <c r="D18" s="605">
        <v>5.3731567524327923</v>
      </c>
      <c r="G18" s="212"/>
      <c r="H18" s="212"/>
      <c r="I18" s="212"/>
      <c r="M18" s="260"/>
      <c r="N18" s="260"/>
      <c r="O18" s="260"/>
    </row>
    <row r="19" spans="1:15" ht="35.25" customHeight="1">
      <c r="A19" s="603" t="s">
        <v>554</v>
      </c>
      <c r="B19" s="167">
        <v>1.1011621571067249</v>
      </c>
      <c r="C19" s="167">
        <v>3.9090318740191567</v>
      </c>
      <c r="D19" s="606">
        <v>3.2080578063552072</v>
      </c>
      <c r="M19" s="260"/>
      <c r="N19" s="260"/>
      <c r="O19" s="260"/>
    </row>
    <row r="20" spans="1:15" ht="39" customHeight="1">
      <c r="A20" s="602" t="s">
        <v>555</v>
      </c>
      <c r="B20" s="166">
        <v>10.449654768585161</v>
      </c>
      <c r="C20" s="166">
        <v>5.59012933600303</v>
      </c>
      <c r="D20" s="605">
        <v>6.8032915026363288</v>
      </c>
      <c r="M20" s="260"/>
      <c r="N20" s="260"/>
      <c r="O20" s="260"/>
    </row>
    <row r="21" spans="1:15" ht="42">
      <c r="A21" s="603" t="s">
        <v>556</v>
      </c>
      <c r="B21" s="167">
        <v>15.069818885662933</v>
      </c>
      <c r="C21" s="167">
        <v>0.53249634720493533</v>
      </c>
      <c r="D21" s="606">
        <v>4.1616840019409551</v>
      </c>
      <c r="M21" s="260"/>
      <c r="N21" s="260"/>
      <c r="O21" s="260"/>
    </row>
    <row r="22" spans="1:15" ht="44.25" customHeight="1">
      <c r="A22" s="602" t="s">
        <v>557</v>
      </c>
      <c r="B22" s="166">
        <v>0</v>
      </c>
      <c r="C22" s="166">
        <v>0.58363547811028738</v>
      </c>
      <c r="D22" s="605">
        <v>0.4379330857735701</v>
      </c>
      <c r="M22" s="260"/>
      <c r="N22" s="260"/>
      <c r="O22" s="260"/>
    </row>
    <row r="23" spans="1:15" ht="42">
      <c r="A23" s="603" t="s">
        <v>558</v>
      </c>
      <c r="B23" s="167">
        <v>2.1950049202592692</v>
      </c>
      <c r="C23" s="167">
        <v>0.35526814221548786</v>
      </c>
      <c r="D23" s="606">
        <v>0.81455147896317259</v>
      </c>
      <c r="M23" s="260"/>
      <c r="N23" s="260"/>
      <c r="O23" s="260"/>
    </row>
    <row r="24" spans="1:15" ht="36" customHeight="1">
      <c r="A24" s="602" t="s">
        <v>559</v>
      </c>
      <c r="B24" s="166">
        <v>0</v>
      </c>
      <c r="C24" s="166">
        <v>0</v>
      </c>
      <c r="D24" s="605">
        <v>0</v>
      </c>
      <c r="M24" s="260"/>
      <c r="N24" s="260"/>
      <c r="O24" s="260"/>
    </row>
    <row r="25" spans="1:15" ht="42">
      <c r="A25" s="603" t="s">
        <v>560</v>
      </c>
      <c r="B25" s="167">
        <v>8.6076072901163787</v>
      </c>
      <c r="C25" s="167">
        <v>4.2323718815953244</v>
      </c>
      <c r="D25" s="606">
        <v>5.3246328732024342</v>
      </c>
      <c r="M25" s="260"/>
      <c r="N25" s="260"/>
      <c r="O25" s="260"/>
    </row>
    <row r="26" spans="1:15" ht="35.25" customHeight="1">
      <c r="A26" s="602" t="s">
        <v>561</v>
      </c>
      <c r="B26" s="166">
        <v>1.2719480160376055</v>
      </c>
      <c r="C26" s="166">
        <v>2.1286325017587528</v>
      </c>
      <c r="D26" s="605">
        <v>1.9147644561569495</v>
      </c>
      <c r="M26" s="260"/>
      <c r="N26" s="260"/>
      <c r="O26" s="260"/>
    </row>
    <row r="27" spans="1:15" ht="31.5" customHeight="1">
      <c r="A27" s="603" t="s">
        <v>562</v>
      </c>
      <c r="B27" s="167">
        <v>0</v>
      </c>
      <c r="C27" s="167">
        <v>0</v>
      </c>
      <c r="D27" s="606">
        <v>0</v>
      </c>
      <c r="M27" s="260"/>
      <c r="N27" s="260"/>
      <c r="O27" s="260"/>
    </row>
    <row r="28" spans="1:15" ht="39.75" customHeight="1">
      <c r="A28" s="602" t="s">
        <v>563</v>
      </c>
      <c r="B28" s="166">
        <v>0.63678727401371171</v>
      </c>
      <c r="C28" s="166">
        <v>0.11526597759619027</v>
      </c>
      <c r="D28" s="605">
        <v>0.24546179911926116</v>
      </c>
      <c r="M28" s="260"/>
      <c r="N28" s="260"/>
      <c r="O28" s="260"/>
    </row>
    <row r="29" spans="1:15" ht="36" customHeight="1">
      <c r="A29" s="603" t="s">
        <v>564</v>
      </c>
      <c r="B29" s="167">
        <v>0.27325737428940888</v>
      </c>
      <c r="C29" s="167">
        <v>0</v>
      </c>
      <c r="D29" s="606">
        <v>6.8217671219248752E-2</v>
      </c>
      <c r="M29" s="260"/>
      <c r="N29" s="260"/>
      <c r="O29" s="260"/>
    </row>
    <row r="30" spans="1:15" ht="33" customHeight="1">
      <c r="A30" s="602" t="s">
        <v>565</v>
      </c>
      <c r="B30" s="166">
        <v>0.59043111230390133</v>
      </c>
      <c r="C30" s="166">
        <v>0</v>
      </c>
      <c r="D30" s="605">
        <v>0.14739889674159104</v>
      </c>
      <c r="M30" s="260"/>
      <c r="N30" s="260"/>
      <c r="O30" s="260"/>
    </row>
    <row r="31" spans="1:15" ht="36" customHeight="1">
      <c r="A31" s="603" t="s">
        <v>566</v>
      </c>
      <c r="B31" s="167">
        <v>0</v>
      </c>
      <c r="C31" s="167">
        <v>1.0996266031711672</v>
      </c>
      <c r="D31" s="606">
        <v>0.82510897569948483</v>
      </c>
      <c r="M31" s="260"/>
      <c r="N31" s="260"/>
      <c r="O31" s="260"/>
    </row>
    <row r="32" spans="1:15" ht="27" customHeight="1">
      <c r="A32" s="604" t="s">
        <v>293</v>
      </c>
      <c r="B32" s="161">
        <v>100</v>
      </c>
      <c r="C32" s="161">
        <v>100</v>
      </c>
      <c r="D32" s="607">
        <v>100</v>
      </c>
      <c r="M32" s="260"/>
      <c r="N32" s="260"/>
      <c r="O32" s="260"/>
    </row>
    <row r="33" spans="1:4" ht="18">
      <c r="A33" s="120" t="s">
        <v>224</v>
      </c>
      <c r="B33" s="73"/>
      <c r="C33" s="73"/>
      <c r="D33" s="463" t="s">
        <v>225</v>
      </c>
    </row>
    <row r="34" spans="1:4">
      <c r="D34" s="463"/>
    </row>
    <row r="35" spans="1:4">
      <c r="D35" s="463"/>
    </row>
    <row r="36" spans="1:4">
      <c r="D36" s="463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>
      <c r="A70"/>
      <c r="B70"/>
      <c r="C70"/>
      <c r="D70"/>
    </row>
  </sheetData>
  <sortState ref="A47:B70">
    <sortCondition descending="1" ref="B70"/>
  </sortState>
  <mergeCells count="8">
    <mergeCell ref="C2:D2"/>
    <mergeCell ref="C1:D1"/>
    <mergeCell ref="A8:A9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52" orientation="landscape" horizontalDpi="4294967295" verticalDpi="4294967295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showGridLines="0" rightToLeft="1" view="pageBreakPreview" zoomScale="80" zoomScaleNormal="100" zoomScaleSheetLayoutView="80" workbookViewId="0">
      <selection activeCell="A6" sqref="A6:D17"/>
    </sheetView>
  </sheetViews>
  <sheetFormatPr defaultColWidth="9" defaultRowHeight="14.25"/>
  <cols>
    <col min="1" max="1" width="43.375" style="206" customWidth="1"/>
    <col min="2" max="3" width="16.125" style="206" customWidth="1"/>
    <col min="4" max="4" width="21.875" style="206" customWidth="1"/>
    <col min="5" max="16384" width="9" style="206"/>
  </cols>
  <sheetData>
    <row r="1" spans="1:4">
      <c r="A1" s="61"/>
      <c r="C1" s="768" t="s">
        <v>591</v>
      </c>
      <c r="D1" s="768"/>
    </row>
    <row r="2" spans="1:4" ht="53.25" customHeight="1">
      <c r="A2" s="130"/>
      <c r="C2" s="768" t="s">
        <v>592</v>
      </c>
      <c r="D2" s="768"/>
    </row>
    <row r="3" spans="1:4" ht="18" customHeight="1">
      <c r="A3" s="948" t="s">
        <v>517</v>
      </c>
      <c r="B3" s="948"/>
      <c r="C3" s="948"/>
      <c r="D3" s="948"/>
    </row>
    <row r="4" spans="1:4">
      <c r="A4" s="954" t="s">
        <v>518</v>
      </c>
      <c r="B4" s="954"/>
      <c r="C4" s="954"/>
      <c r="D4" s="954"/>
    </row>
    <row r="5" spans="1:4" ht="15.75">
      <c r="A5" s="156" t="s">
        <v>310</v>
      </c>
      <c r="B5" s="205"/>
      <c r="C5" s="205"/>
      <c r="D5" s="205"/>
    </row>
    <row r="6" spans="1:4" ht="15.75" customHeight="1">
      <c r="A6" s="947" t="s">
        <v>294</v>
      </c>
      <c r="B6" s="950" t="s">
        <v>11</v>
      </c>
      <c r="C6" s="951"/>
      <c r="D6" s="951"/>
    </row>
    <row r="7" spans="1:4" ht="23.25" thickBot="1">
      <c r="A7" s="947"/>
      <c r="B7" s="952" t="s">
        <v>14</v>
      </c>
      <c r="C7" s="953"/>
      <c r="D7" s="953"/>
    </row>
    <row r="8" spans="1:4" ht="15.75" customHeight="1">
      <c r="A8" s="947" t="s">
        <v>292</v>
      </c>
      <c r="B8" s="599" t="s">
        <v>0</v>
      </c>
      <c r="C8" s="600" t="s">
        <v>1</v>
      </c>
      <c r="D8" s="600" t="s">
        <v>36</v>
      </c>
    </row>
    <row r="9" spans="1:4" ht="22.5">
      <c r="A9" s="947"/>
      <c r="B9" s="599" t="s">
        <v>20</v>
      </c>
      <c r="C9" s="600" t="s">
        <v>21</v>
      </c>
      <c r="D9" s="601" t="s">
        <v>5</v>
      </c>
    </row>
    <row r="10" spans="1:4" ht="41.25" customHeight="1">
      <c r="A10" s="603" t="s">
        <v>375</v>
      </c>
      <c r="B10" s="608">
        <v>66.021523380418898</v>
      </c>
      <c r="C10" s="608">
        <v>60.91049845170312</v>
      </c>
      <c r="D10" s="511">
        <v>63.5804137974905</v>
      </c>
    </row>
    <row r="11" spans="1:4" ht="41.25" customHeight="1">
      <c r="A11" s="602" t="s">
        <v>376</v>
      </c>
      <c r="B11" s="609">
        <v>31.957044568923525</v>
      </c>
      <c r="C11" s="609">
        <v>38.746545466653345</v>
      </c>
      <c r="D11" s="514">
        <v>35.19982188578426</v>
      </c>
    </row>
    <row r="12" spans="1:4" ht="41.25" customHeight="1">
      <c r="A12" s="603" t="s">
        <v>377</v>
      </c>
      <c r="B12" s="610">
        <v>1.4178945445689235</v>
      </c>
      <c r="C12" s="610">
        <v>0</v>
      </c>
      <c r="D12" s="512">
        <v>0.74068478554730366</v>
      </c>
    </row>
    <row r="13" spans="1:4" ht="41.25" customHeight="1">
      <c r="A13" s="602" t="s">
        <v>378</v>
      </c>
      <c r="B13" s="611">
        <v>0</v>
      </c>
      <c r="C13" s="611">
        <v>0</v>
      </c>
      <c r="D13" s="611">
        <v>0</v>
      </c>
    </row>
    <row r="14" spans="1:4" ht="41.25" customHeight="1">
      <c r="A14" s="603" t="s">
        <v>381</v>
      </c>
      <c r="B14" s="608">
        <v>0.60353750608865075</v>
      </c>
      <c r="C14" s="608">
        <v>0</v>
      </c>
      <c r="D14" s="511">
        <v>0.31527806491627042</v>
      </c>
    </row>
    <row r="15" spans="1:4" ht="41.25" customHeight="1">
      <c r="A15" s="602" t="s">
        <v>380</v>
      </c>
      <c r="B15" s="611">
        <v>0</v>
      </c>
      <c r="C15" s="611">
        <v>0.34295608164352542</v>
      </c>
      <c r="D15" s="513">
        <v>0.16380146626166886</v>
      </c>
    </row>
    <row r="16" spans="1:4" ht="41.25" customHeight="1">
      <c r="A16" s="603" t="s">
        <v>379</v>
      </c>
      <c r="B16" s="608">
        <v>0</v>
      </c>
      <c r="C16" s="608">
        <v>0</v>
      </c>
      <c r="D16" s="608">
        <v>0</v>
      </c>
    </row>
    <row r="17" spans="1:4" ht="27.75" customHeight="1">
      <c r="A17" s="604" t="s">
        <v>13</v>
      </c>
      <c r="B17" s="612">
        <v>100</v>
      </c>
      <c r="C17" s="612">
        <v>100</v>
      </c>
      <c r="D17" s="612">
        <v>100</v>
      </c>
    </row>
    <row r="18" spans="1:4" ht="18">
      <c r="A18" s="120" t="s">
        <v>224</v>
      </c>
      <c r="B18" s="73"/>
      <c r="C18" s="73"/>
      <c r="D18" s="696" t="s">
        <v>432</v>
      </c>
    </row>
    <row r="19" spans="1:4">
      <c r="A19"/>
      <c r="B19" s="253"/>
      <c r="C19" s="253"/>
      <c r="D19" s="253"/>
    </row>
    <row r="20" spans="1:4">
      <c r="A20"/>
      <c r="B20" s="253"/>
      <c r="C20" s="253"/>
      <c r="D20" s="253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</sheetData>
  <mergeCells count="8">
    <mergeCell ref="C1:D1"/>
    <mergeCell ref="C2:D2"/>
    <mergeCell ref="A8:A9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showGridLines="0" rightToLeft="1" view="pageBreakPreview" zoomScaleNormal="80" zoomScaleSheetLayoutView="100" workbookViewId="0">
      <selection activeCell="E6" sqref="A6:E10"/>
    </sheetView>
  </sheetViews>
  <sheetFormatPr defaultColWidth="9" defaultRowHeight="14.25"/>
  <cols>
    <col min="1" max="1" width="25.75" style="206" customWidth="1"/>
    <col min="2" max="2" width="34.75" style="206" customWidth="1"/>
    <col min="3" max="4" width="15.875" style="206" customWidth="1"/>
    <col min="5" max="5" width="17.125" style="206" customWidth="1"/>
    <col min="6" max="16384" width="9" style="206"/>
  </cols>
  <sheetData>
    <row r="1" spans="1:5">
      <c r="D1" s="768" t="s">
        <v>591</v>
      </c>
      <c r="E1" s="768"/>
    </row>
    <row r="2" spans="1:5" ht="61.5" customHeight="1">
      <c r="A2" s="46"/>
      <c r="D2" s="957" t="s">
        <v>592</v>
      </c>
      <c r="E2" s="957"/>
    </row>
    <row r="3" spans="1:5" ht="15">
      <c r="A3" s="776" t="s">
        <v>515</v>
      </c>
      <c r="B3" s="776"/>
      <c r="C3" s="776"/>
      <c r="D3" s="776"/>
      <c r="E3" s="776"/>
    </row>
    <row r="4" spans="1:5" ht="15">
      <c r="A4" s="788" t="s">
        <v>516</v>
      </c>
      <c r="B4" s="788"/>
      <c r="C4" s="788"/>
      <c r="D4" s="788"/>
      <c r="E4" s="788"/>
    </row>
    <row r="5" spans="1:5" ht="18">
      <c r="A5" s="158" t="s">
        <v>316</v>
      </c>
      <c r="B5" s="128"/>
      <c r="C5" s="128"/>
      <c r="D5" s="128"/>
      <c r="E5" s="128"/>
    </row>
    <row r="6" spans="1:5" ht="19.5" customHeight="1">
      <c r="A6" s="942" t="s">
        <v>296</v>
      </c>
      <c r="B6" s="916"/>
      <c r="C6" s="141" t="s">
        <v>0</v>
      </c>
      <c r="D6" s="141" t="s">
        <v>1</v>
      </c>
      <c r="E6" s="614" t="s">
        <v>13</v>
      </c>
    </row>
    <row r="7" spans="1:5" ht="31.5" customHeight="1">
      <c r="A7" s="942" t="s">
        <v>297</v>
      </c>
      <c r="B7" s="916"/>
      <c r="C7" s="141" t="s">
        <v>20</v>
      </c>
      <c r="D7" s="141" t="s">
        <v>21</v>
      </c>
      <c r="E7" s="615" t="s">
        <v>5</v>
      </c>
    </row>
    <row r="8" spans="1:5" ht="23.45" customHeight="1">
      <c r="A8" s="616" t="s">
        <v>298</v>
      </c>
      <c r="B8" s="617" t="s">
        <v>299</v>
      </c>
      <c r="C8" s="191">
        <v>16.29827955503351</v>
      </c>
      <c r="D8" s="191">
        <v>3.9474397602026192</v>
      </c>
      <c r="E8" s="191">
        <v>8.3835879567586886</v>
      </c>
    </row>
    <row r="9" spans="1:5" ht="23.45" customHeight="1">
      <c r="A9" s="537" t="s">
        <v>300</v>
      </c>
      <c r="B9" s="613" t="s">
        <v>301</v>
      </c>
      <c r="C9" s="192">
        <v>83.701720444966483</v>
      </c>
      <c r="D9" s="192">
        <v>96.052560239797373</v>
      </c>
      <c r="E9" s="192">
        <v>91.616412043241311</v>
      </c>
    </row>
    <row r="10" spans="1:5" ht="25.5" customHeight="1">
      <c r="A10" s="955" t="s">
        <v>302</v>
      </c>
      <c r="B10" s="956"/>
      <c r="C10" s="592">
        <v>100</v>
      </c>
      <c r="D10" s="592">
        <v>100</v>
      </c>
      <c r="E10" s="592">
        <v>100</v>
      </c>
    </row>
    <row r="11" spans="1:5" ht="18">
      <c r="A11" s="120" t="s">
        <v>224</v>
      </c>
      <c r="B11" s="73"/>
      <c r="C11" s="73"/>
      <c r="D11" s="73"/>
      <c r="E11" s="206" t="s">
        <v>225</v>
      </c>
    </row>
    <row r="13" spans="1:5">
      <c r="A13"/>
      <c r="B13"/>
      <c r="C13" s="271"/>
      <c r="D13" s="271"/>
      <c r="E13" s="271"/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"/>
  <sheetViews>
    <sheetView showGridLines="0" rightToLeft="1" view="pageBreakPreview" topLeftCell="A7" zoomScale="60" zoomScaleNormal="70" workbookViewId="0">
      <selection activeCell="A33" sqref="A33"/>
    </sheetView>
  </sheetViews>
  <sheetFormatPr defaultColWidth="9" defaultRowHeight="14.25"/>
  <cols>
    <col min="1" max="1" width="59.625" style="206" customWidth="1"/>
    <col min="2" max="4" width="12.75" style="206" customWidth="1"/>
    <col min="5" max="5" width="11.25" style="206" bestFit="1" customWidth="1"/>
    <col min="6" max="6" width="34.625" style="206" bestFit="1" customWidth="1"/>
    <col min="7" max="16384" width="9" style="206"/>
  </cols>
  <sheetData>
    <row r="1" spans="1:4">
      <c r="B1" s="958" t="s">
        <v>591</v>
      </c>
      <c r="C1" s="958"/>
      <c r="D1" s="958"/>
    </row>
    <row r="2" spans="1:4" ht="61.5" customHeight="1">
      <c r="A2" s="46"/>
      <c r="B2" s="959" t="s">
        <v>592</v>
      </c>
      <c r="C2" s="959"/>
      <c r="D2" s="959"/>
    </row>
    <row r="3" spans="1:4">
      <c r="A3" s="783" t="s">
        <v>304</v>
      </c>
      <c r="B3" s="783"/>
      <c r="C3" s="783"/>
      <c r="D3" s="783"/>
    </row>
    <row r="4" spans="1:4">
      <c r="A4" s="909" t="s">
        <v>305</v>
      </c>
      <c r="B4" s="909"/>
      <c r="C4" s="909"/>
      <c r="D4" s="909"/>
    </row>
    <row r="5" spans="1:4" ht="18">
      <c r="A5" s="158" t="s">
        <v>321</v>
      </c>
      <c r="B5" s="27"/>
      <c r="C5" s="27"/>
      <c r="D5" s="27"/>
    </row>
    <row r="6" spans="1:4" ht="30.75" customHeight="1">
      <c r="A6" s="121" t="s">
        <v>307</v>
      </c>
      <c r="B6" s="960" t="s">
        <v>0</v>
      </c>
      <c r="C6" s="961" t="s">
        <v>1</v>
      </c>
      <c r="D6" s="962" t="s">
        <v>13</v>
      </c>
    </row>
    <row r="7" spans="1:4" ht="31.5" customHeight="1">
      <c r="A7" s="963" t="s">
        <v>415</v>
      </c>
      <c r="B7" s="960"/>
      <c r="C7" s="961"/>
      <c r="D7" s="962"/>
    </row>
    <row r="8" spans="1:4" ht="31.5" customHeight="1">
      <c r="A8" s="963"/>
      <c r="B8" s="621" t="s">
        <v>20</v>
      </c>
      <c r="C8" s="621" t="s">
        <v>21</v>
      </c>
      <c r="D8" s="622" t="s">
        <v>5</v>
      </c>
    </row>
    <row r="9" spans="1:4" ht="41.25" customHeight="1">
      <c r="A9" s="618" t="s">
        <v>567</v>
      </c>
      <c r="B9" s="135">
        <v>12.128791572164403</v>
      </c>
      <c r="C9" s="135">
        <v>7.3923280682821542</v>
      </c>
      <c r="D9" s="135">
        <v>10.6996432958868</v>
      </c>
    </row>
    <row r="10" spans="1:4" ht="41.25" customHeight="1">
      <c r="A10" s="619" t="s">
        <v>568</v>
      </c>
      <c r="B10" s="137">
        <v>20.611738771011296</v>
      </c>
      <c r="C10" s="137">
        <v>17.816148337094084</v>
      </c>
      <c r="D10" s="138">
        <v>19.768216331424</v>
      </c>
    </row>
    <row r="11" spans="1:4" ht="41.25" customHeight="1">
      <c r="A11" s="618" t="s">
        <v>569</v>
      </c>
      <c r="B11" s="135">
        <v>35.792865167348495</v>
      </c>
      <c r="C11" s="135">
        <v>37.466889041499066</v>
      </c>
      <c r="D11" s="135">
        <v>36.297973743024997</v>
      </c>
    </row>
    <row r="12" spans="1:4" ht="41.25" customHeight="1">
      <c r="A12" s="619" t="s">
        <v>570</v>
      </c>
      <c r="B12" s="137">
        <v>3.3363715369777647</v>
      </c>
      <c r="C12" s="137">
        <v>4.6257235357598399</v>
      </c>
      <c r="D12" s="138">
        <v>3.7254118378402383</v>
      </c>
    </row>
    <row r="13" spans="1:4" ht="41.25" customHeight="1">
      <c r="A13" s="618" t="s">
        <v>571</v>
      </c>
      <c r="B13" s="135">
        <v>3.9044449625877018</v>
      </c>
      <c r="C13" s="135">
        <v>0</v>
      </c>
      <c r="D13" s="135">
        <v>2.726344300874739</v>
      </c>
    </row>
    <row r="14" spans="1:4" ht="41.25" customHeight="1">
      <c r="A14" s="619" t="s">
        <v>572</v>
      </c>
      <c r="B14" s="137">
        <v>0.25012188142527075</v>
      </c>
      <c r="C14" s="137">
        <v>0</v>
      </c>
      <c r="D14" s="138">
        <v>0.17465180646211684</v>
      </c>
    </row>
    <row r="15" spans="1:4" ht="41.25" customHeight="1">
      <c r="A15" s="618" t="s">
        <v>573</v>
      </c>
      <c r="B15" s="135">
        <v>0.73340822858596355</v>
      </c>
      <c r="C15" s="135">
        <v>5.5528303737859313</v>
      </c>
      <c r="D15" s="135">
        <v>2.1875878809407516</v>
      </c>
    </row>
    <row r="16" spans="1:4" ht="41.25" customHeight="1">
      <c r="A16" s="619" t="s">
        <v>574</v>
      </c>
      <c r="B16" s="137">
        <v>10.780677024821417</v>
      </c>
      <c r="C16" s="137">
        <v>19.660551358775631</v>
      </c>
      <c r="D16" s="138">
        <v>13.460029898021105</v>
      </c>
    </row>
    <row r="17" spans="1:9" ht="41.25" customHeight="1">
      <c r="A17" s="618" t="s">
        <v>575</v>
      </c>
      <c r="B17" s="135">
        <v>4.1906013523539007</v>
      </c>
      <c r="C17" s="135">
        <v>0</v>
      </c>
      <c r="D17" s="135">
        <v>2.9261578082678388</v>
      </c>
    </row>
    <row r="18" spans="1:9" ht="41.25" customHeight="1">
      <c r="A18" s="619" t="s">
        <v>576</v>
      </c>
      <c r="B18" s="137">
        <v>1.2251732835915807</v>
      </c>
      <c r="C18" s="137">
        <v>4.6453448445011301</v>
      </c>
      <c r="D18" s="138">
        <v>2.2571525835146455</v>
      </c>
    </row>
    <row r="19" spans="1:9" ht="41.25" customHeight="1">
      <c r="A19" s="618" t="s">
        <v>577</v>
      </c>
      <c r="B19" s="135">
        <v>1.076795896305403</v>
      </c>
      <c r="C19" s="135">
        <v>0</v>
      </c>
      <c r="D19" s="135">
        <v>0.75189082781996064</v>
      </c>
    </row>
    <row r="20" spans="1:9" ht="41.25" customHeight="1">
      <c r="A20" s="619" t="s">
        <v>584</v>
      </c>
      <c r="B20" s="137">
        <v>0</v>
      </c>
      <c r="C20" s="137">
        <v>0</v>
      </c>
      <c r="D20" s="137">
        <v>0</v>
      </c>
    </row>
    <row r="21" spans="1:9" ht="41.25" customHeight="1">
      <c r="A21" s="618" t="s">
        <v>578</v>
      </c>
      <c r="B21" s="135">
        <v>3.7200330669605952</v>
      </c>
      <c r="C21" s="135">
        <v>2.8401844403021679</v>
      </c>
      <c r="D21" s="135">
        <v>3.4545535278184802</v>
      </c>
    </row>
    <row r="22" spans="1:9" ht="41.25" customHeight="1">
      <c r="A22" s="619" t="s">
        <v>579</v>
      </c>
      <c r="B22" s="137">
        <v>2.248977255866206</v>
      </c>
      <c r="C22" s="137">
        <v>0</v>
      </c>
      <c r="D22" s="138">
        <v>1.5703861581042879</v>
      </c>
    </row>
    <row r="23" spans="1:9" ht="41.25" customHeight="1">
      <c r="A23" s="618" t="s">
        <v>580</v>
      </c>
      <c r="B23" s="135">
        <v>0</v>
      </c>
      <c r="C23" s="135">
        <v>0</v>
      </c>
      <c r="D23" s="135">
        <v>0</v>
      </c>
    </row>
    <row r="24" spans="1:9" ht="27" customHeight="1">
      <c r="A24" s="620" t="s">
        <v>302</v>
      </c>
      <c r="B24" s="152">
        <v>100</v>
      </c>
      <c r="C24" s="152">
        <v>100</v>
      </c>
      <c r="D24" s="152">
        <v>100</v>
      </c>
    </row>
    <row r="25" spans="1:9" ht="18">
      <c r="A25" s="120" t="s">
        <v>224</v>
      </c>
      <c r="B25" s="73"/>
      <c r="C25" s="73"/>
      <c r="D25" s="206" t="s">
        <v>225</v>
      </c>
    </row>
    <row r="27" spans="1:9">
      <c r="A27"/>
      <c r="E27" s="251"/>
      <c r="F27" s="251"/>
    </row>
    <row r="28" spans="1:9">
      <c r="A28"/>
      <c r="E28" s="251"/>
      <c r="F28" s="251"/>
    </row>
    <row r="29" spans="1:9" ht="14.25" customHeight="1">
      <c r="A29"/>
      <c r="E29" s="251"/>
      <c r="F29" s="251"/>
      <c r="G29" s="212"/>
      <c r="H29" s="212"/>
      <c r="I29" s="212"/>
    </row>
    <row r="30" spans="1:9">
      <c r="A30"/>
      <c r="E30" s="251"/>
      <c r="F30" s="251"/>
      <c r="G30" s="212"/>
      <c r="H30" s="212"/>
      <c r="I30" s="212"/>
    </row>
    <row r="31" spans="1:9">
      <c r="A31"/>
      <c r="E31" s="251"/>
      <c r="F31" s="251"/>
      <c r="G31" s="212"/>
      <c r="H31" s="212"/>
      <c r="I31" s="212"/>
    </row>
    <row r="32" spans="1:9">
      <c r="A32"/>
      <c r="E32" s="251"/>
      <c r="F32" s="251"/>
      <c r="G32" s="212"/>
      <c r="H32" s="212"/>
      <c r="I32" s="212"/>
    </row>
    <row r="33" spans="1:9">
      <c r="A33"/>
      <c r="G33" s="212"/>
      <c r="H33" s="212"/>
      <c r="I33" s="212"/>
    </row>
    <row r="34" spans="1:9">
      <c r="A34"/>
      <c r="G34" s="212"/>
      <c r="H34" s="212"/>
      <c r="I34" s="212"/>
    </row>
    <row r="35" spans="1:9">
      <c r="A35"/>
      <c r="G35" s="212"/>
      <c r="H35" s="212"/>
      <c r="I35" s="212"/>
    </row>
    <row r="36" spans="1:9">
      <c r="A36"/>
      <c r="G36" s="212"/>
      <c r="H36" s="212"/>
      <c r="I36" s="212"/>
    </row>
    <row r="37" spans="1:9">
      <c r="A37"/>
      <c r="G37" s="212"/>
      <c r="H37" s="212"/>
      <c r="I37" s="212"/>
    </row>
    <row r="38" spans="1:9">
      <c r="A38"/>
      <c r="G38" s="212"/>
      <c r="H38" s="212"/>
      <c r="I38" s="212"/>
    </row>
    <row r="39" spans="1:9">
      <c r="A39"/>
      <c r="G39" s="212"/>
      <c r="H39" s="212"/>
      <c r="I39" s="212"/>
    </row>
    <row r="40" spans="1:9">
      <c r="A40"/>
      <c r="G40" s="212"/>
      <c r="H40" s="212"/>
      <c r="I40" s="212"/>
    </row>
    <row r="41" spans="1:9">
      <c r="A41"/>
      <c r="G41" s="212"/>
      <c r="H41" s="212"/>
      <c r="I41" s="212"/>
    </row>
    <row r="42" spans="1:9">
      <c r="A42"/>
      <c r="G42" s="212"/>
      <c r="H42" s="212"/>
      <c r="I42" s="212"/>
    </row>
    <row r="43" spans="1:9">
      <c r="A43"/>
      <c r="G43" s="212"/>
      <c r="H43" s="212"/>
      <c r="I43" s="212"/>
    </row>
    <row r="44" spans="1:9">
      <c r="A44"/>
      <c r="B44"/>
      <c r="C44"/>
      <c r="D44"/>
      <c r="G44" s="212"/>
      <c r="H44" s="212"/>
      <c r="I44" s="212"/>
    </row>
    <row r="45" spans="1:9">
      <c r="A45"/>
      <c r="B45"/>
      <c r="C45"/>
      <c r="D45"/>
    </row>
    <row r="46" spans="1:9">
      <c r="A46"/>
      <c r="B46"/>
      <c r="C46"/>
      <c r="D46"/>
    </row>
    <row r="47" spans="1:9">
      <c r="A47"/>
      <c r="B47" s="260"/>
      <c r="C47" s="260"/>
      <c r="D47" s="260"/>
    </row>
    <row r="48" spans="1:9">
      <c r="A48"/>
      <c r="B48" s="260"/>
      <c r="C48" s="260"/>
      <c r="D48" s="260"/>
    </row>
    <row r="49" spans="2:4">
      <c r="B49" s="260"/>
      <c r="C49" s="260"/>
      <c r="D49" s="260"/>
    </row>
    <row r="50" spans="2:4">
      <c r="B50" s="260"/>
      <c r="C50" s="260"/>
      <c r="D50" s="260"/>
    </row>
    <row r="51" spans="2:4">
      <c r="B51" s="260"/>
      <c r="C51" s="260"/>
      <c r="D51" s="260"/>
    </row>
    <row r="52" spans="2:4">
      <c r="B52" s="260"/>
      <c r="C52" s="260"/>
      <c r="D52" s="260"/>
    </row>
    <row r="53" spans="2:4">
      <c r="B53" s="260"/>
      <c r="C53" s="260"/>
      <c r="D53" s="260"/>
    </row>
    <row r="54" spans="2:4">
      <c r="B54" s="260"/>
      <c r="C54" s="260"/>
      <c r="D54" s="260"/>
    </row>
    <row r="55" spans="2:4">
      <c r="B55" s="260"/>
      <c r="C55" s="260"/>
      <c r="D55" s="260"/>
    </row>
    <row r="56" spans="2:4">
      <c r="B56" s="260"/>
      <c r="C56" s="260"/>
      <c r="D56" s="260"/>
    </row>
    <row r="57" spans="2:4">
      <c r="B57" s="260"/>
      <c r="C57" s="260"/>
      <c r="D57" s="260"/>
    </row>
    <row r="58" spans="2:4">
      <c r="B58" s="260"/>
      <c r="C58" s="260"/>
      <c r="D58" s="260"/>
    </row>
    <row r="59" spans="2:4">
      <c r="B59" s="260"/>
      <c r="C59" s="260"/>
      <c r="D59" s="260"/>
    </row>
    <row r="60" spans="2:4">
      <c r="B60" s="260"/>
      <c r="C60" s="260"/>
      <c r="D60" s="260"/>
    </row>
    <row r="61" spans="2:4">
      <c r="B61" s="260"/>
      <c r="C61" s="260"/>
      <c r="D61" s="260"/>
    </row>
    <row r="62" spans="2:4">
      <c r="B62" s="260"/>
      <c r="C62" s="260"/>
      <c r="D62" s="260"/>
    </row>
  </sheetData>
  <mergeCells count="8">
    <mergeCell ref="B1:D1"/>
    <mergeCell ref="B2:D2"/>
    <mergeCell ref="A3:D3"/>
    <mergeCell ref="A4:D4"/>
    <mergeCell ref="B6:B7"/>
    <mergeCell ref="C6:C7"/>
    <mergeCell ref="D6:D7"/>
    <mergeCell ref="A7: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horizontalDpi="300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4"/>
  <sheetViews>
    <sheetView showGridLines="0" rightToLeft="1" view="pageBreakPreview" zoomScale="70" zoomScaleNormal="70" zoomScaleSheetLayoutView="70" workbookViewId="0">
      <selection activeCell="C18" sqref="C18"/>
    </sheetView>
  </sheetViews>
  <sheetFormatPr defaultColWidth="9" defaultRowHeight="14.25"/>
  <cols>
    <col min="1" max="1" width="43.375" style="206" customWidth="1"/>
    <col min="2" max="2" width="50.125" style="206" customWidth="1"/>
    <col min="3" max="5" width="12.375" style="206" customWidth="1"/>
    <col min="6" max="6" width="11.75" style="206" customWidth="1"/>
    <col min="7" max="16384" width="9" style="206"/>
  </cols>
  <sheetData>
    <row r="1" spans="1:5" ht="27" customHeight="1">
      <c r="C1" s="830" t="s">
        <v>591</v>
      </c>
      <c r="D1" s="830"/>
      <c r="E1" s="830"/>
    </row>
    <row r="2" spans="1:5" ht="49.5" customHeight="1">
      <c r="A2" s="46"/>
      <c r="C2" s="964" t="s">
        <v>592</v>
      </c>
      <c r="D2" s="964"/>
      <c r="E2" s="964"/>
    </row>
    <row r="3" spans="1:5" ht="15">
      <c r="A3" s="775" t="s">
        <v>308</v>
      </c>
      <c r="B3" s="775"/>
      <c r="C3" s="775"/>
      <c r="D3" s="775"/>
    </row>
    <row r="4" spans="1:5" ht="15">
      <c r="A4" s="788" t="s">
        <v>309</v>
      </c>
      <c r="B4" s="788"/>
      <c r="C4" s="788"/>
      <c r="D4" s="788"/>
    </row>
    <row r="5" spans="1:5" ht="15.75" customHeight="1">
      <c r="A5" s="158" t="s">
        <v>330</v>
      </c>
      <c r="B5" s="201"/>
      <c r="C5" s="201"/>
      <c r="D5" s="201"/>
    </row>
    <row r="6" spans="1:5" ht="21">
      <c r="A6" s="965" t="s">
        <v>311</v>
      </c>
      <c r="B6" s="965" t="s">
        <v>312</v>
      </c>
      <c r="C6" s="461" t="s">
        <v>0</v>
      </c>
      <c r="D6" s="461" t="s">
        <v>1</v>
      </c>
      <c r="E6" s="143" t="s">
        <v>13</v>
      </c>
    </row>
    <row r="7" spans="1:5" ht="21">
      <c r="A7" s="965"/>
      <c r="B7" s="965"/>
      <c r="C7" s="461" t="s">
        <v>20</v>
      </c>
      <c r="D7" s="461" t="s">
        <v>21</v>
      </c>
      <c r="E7" s="143" t="s">
        <v>5</v>
      </c>
    </row>
    <row r="8" spans="1:5" ht="45" customHeight="1">
      <c r="A8" s="623" t="s">
        <v>313</v>
      </c>
      <c r="B8" s="624" t="s">
        <v>417</v>
      </c>
      <c r="C8" s="137">
        <v>29.826919090720654</v>
      </c>
      <c r="D8" s="137">
        <v>57.993052382095748</v>
      </c>
      <c r="E8" s="138">
        <v>47.876400925181414</v>
      </c>
    </row>
    <row r="9" spans="1:5" ht="45" customHeight="1">
      <c r="A9" s="625" t="s">
        <v>397</v>
      </c>
      <c r="B9" s="626" t="s">
        <v>418</v>
      </c>
      <c r="C9" s="135">
        <v>12.407586540454639</v>
      </c>
      <c r="D9" s="135">
        <v>9.7622938757174182</v>
      </c>
      <c r="E9" s="136">
        <v>10.712424431936627</v>
      </c>
    </row>
    <row r="10" spans="1:5" ht="45" customHeight="1">
      <c r="A10" s="623" t="s">
        <v>398</v>
      </c>
      <c r="B10" s="624" t="s">
        <v>419</v>
      </c>
      <c r="C10" s="137">
        <v>3.2246251640986663</v>
      </c>
      <c r="D10" s="137">
        <v>2.1532193727780404</v>
      </c>
      <c r="E10" s="138">
        <v>2.538044611215343</v>
      </c>
    </row>
    <row r="11" spans="1:5" ht="45" customHeight="1">
      <c r="A11" s="625" t="s">
        <v>399</v>
      </c>
      <c r="B11" s="626" t="s">
        <v>420</v>
      </c>
      <c r="C11" s="135">
        <v>32.673253644717747</v>
      </c>
      <c r="D11" s="135">
        <v>13.398756089815583</v>
      </c>
      <c r="E11" s="136">
        <v>20.321728858314223</v>
      </c>
    </row>
    <row r="12" spans="1:5" ht="45" customHeight="1">
      <c r="A12" s="623" t="s">
        <v>400</v>
      </c>
      <c r="B12" s="624" t="s">
        <v>421</v>
      </c>
      <c r="C12" s="137">
        <v>13.773923858218753</v>
      </c>
      <c r="D12" s="137">
        <v>10.555809432340116</v>
      </c>
      <c r="E12" s="138">
        <v>11.71168488241659</v>
      </c>
    </row>
    <row r="13" spans="1:5" ht="45" customHeight="1">
      <c r="A13" s="625" t="s">
        <v>401</v>
      </c>
      <c r="B13" s="626" t="s">
        <v>422</v>
      </c>
      <c r="C13" s="135">
        <v>6.0795964900158914</v>
      </c>
      <c r="D13" s="135">
        <v>4.7667087499709551</v>
      </c>
      <c r="E13" s="136">
        <v>5.2382689577811528</v>
      </c>
    </row>
    <row r="14" spans="1:5" ht="45" customHeight="1">
      <c r="A14" s="623" t="s">
        <v>402</v>
      </c>
      <c r="B14" s="624" t="s">
        <v>423</v>
      </c>
      <c r="C14" s="137">
        <v>1.2398949768534513</v>
      </c>
      <c r="D14" s="137">
        <v>1.0864850630087755</v>
      </c>
      <c r="E14" s="138">
        <v>1.1415865074401659</v>
      </c>
    </row>
    <row r="15" spans="1:5" ht="63" customHeight="1">
      <c r="A15" s="625" t="s">
        <v>403</v>
      </c>
      <c r="B15" s="626" t="s">
        <v>424</v>
      </c>
      <c r="C15" s="135">
        <v>2.2455606992330547E-2</v>
      </c>
      <c r="D15" s="135">
        <v>0</v>
      </c>
      <c r="E15" s="136">
        <v>8.0655568460446508E-3</v>
      </c>
    </row>
    <row r="16" spans="1:5" ht="45" customHeight="1">
      <c r="A16" s="623" t="s">
        <v>497</v>
      </c>
      <c r="B16" s="624" t="s">
        <v>581</v>
      </c>
      <c r="C16" s="137">
        <v>0.19553651627167828</v>
      </c>
      <c r="D16" s="137">
        <v>0</v>
      </c>
      <c r="E16" s="138">
        <v>7.0232387305558031E-2</v>
      </c>
    </row>
    <row r="17" spans="1:6" ht="34.5" customHeight="1">
      <c r="A17" s="625" t="s">
        <v>404</v>
      </c>
      <c r="B17" s="626" t="s">
        <v>425</v>
      </c>
      <c r="C17" s="135">
        <v>0</v>
      </c>
      <c r="D17" s="135">
        <v>0</v>
      </c>
      <c r="E17" s="136">
        <v>0</v>
      </c>
    </row>
    <row r="18" spans="1:6" ht="35.25" customHeight="1">
      <c r="A18" s="623" t="s">
        <v>343</v>
      </c>
      <c r="B18" s="624" t="s">
        <v>242</v>
      </c>
      <c r="C18" s="137">
        <v>0.55620811165618733</v>
      </c>
      <c r="D18" s="137">
        <v>0.28367503427336588</v>
      </c>
      <c r="E18" s="138">
        <v>0.38156288156288154</v>
      </c>
    </row>
    <row r="19" spans="1:6" ht="22.5" customHeight="1">
      <c r="A19" s="955" t="s">
        <v>302</v>
      </c>
      <c r="B19" s="956"/>
      <c r="C19" s="592">
        <v>100</v>
      </c>
      <c r="D19" s="592">
        <v>100</v>
      </c>
      <c r="E19" s="592">
        <v>100</v>
      </c>
    </row>
    <row r="20" spans="1:6" ht="18">
      <c r="A20" s="120" t="s">
        <v>224</v>
      </c>
      <c r="B20" s="73"/>
      <c r="C20" s="73"/>
      <c r="E20" s="700" t="s">
        <v>225</v>
      </c>
    </row>
    <row r="22" spans="1:6">
      <c r="B22"/>
      <c r="C22"/>
      <c r="D22"/>
      <c r="E22"/>
    </row>
    <row r="23" spans="1:6">
      <c r="B23"/>
      <c r="E23" s="212"/>
      <c r="F23" s="212"/>
    </row>
    <row r="24" spans="1:6">
      <c r="E24"/>
    </row>
    <row r="25" spans="1:6">
      <c r="E25"/>
    </row>
    <row r="26" spans="1:6">
      <c r="E26"/>
    </row>
    <row r="27" spans="1:6">
      <c r="E27"/>
    </row>
    <row r="28" spans="1:6">
      <c r="E28"/>
    </row>
    <row r="29" spans="1:6">
      <c r="E29"/>
    </row>
    <row r="30" spans="1:6">
      <c r="E30"/>
    </row>
    <row r="31" spans="1:6">
      <c r="E31"/>
    </row>
    <row r="32" spans="1:6">
      <c r="E32"/>
    </row>
    <row r="33" spans="5:5">
      <c r="E33"/>
    </row>
    <row r="34" spans="5:5">
      <c r="E34"/>
    </row>
  </sheetData>
  <mergeCells count="7">
    <mergeCell ref="A19:B19"/>
    <mergeCell ref="C1:E1"/>
    <mergeCell ref="C2:E2"/>
    <mergeCell ref="A3:D3"/>
    <mergeCell ref="A4:D4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&amp;Lstats.gov.sa</oddFooter>
  </headerFooter>
  <rowBreaks count="1" manualBreakCount="1">
    <brk id="18" max="4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7"/>
  <sheetViews>
    <sheetView showGridLines="0" rightToLeft="1" view="pageBreakPreview" zoomScale="80" zoomScaleNormal="60" zoomScaleSheetLayoutView="80" workbookViewId="0">
      <selection activeCell="D9" sqref="D8:D9"/>
    </sheetView>
  </sheetViews>
  <sheetFormatPr defaultColWidth="8.875" defaultRowHeight="19.5"/>
  <cols>
    <col min="1" max="1" width="27.125" style="26" customWidth="1"/>
    <col min="2" max="4" width="17.875" style="26" customWidth="1"/>
    <col min="5" max="16384" width="8.875" style="26"/>
  </cols>
  <sheetData>
    <row r="1" spans="1:5">
      <c r="C1" s="958" t="s">
        <v>591</v>
      </c>
      <c r="D1" s="958"/>
    </row>
    <row r="2" spans="1:5" ht="61.5" customHeight="1">
      <c r="A2" s="46"/>
      <c r="C2" s="959" t="s">
        <v>592</v>
      </c>
      <c r="D2" s="959"/>
    </row>
    <row r="3" spans="1:5">
      <c r="A3" s="783" t="s">
        <v>314</v>
      </c>
      <c r="B3" s="783"/>
      <c r="C3" s="783"/>
      <c r="D3" s="783"/>
    </row>
    <row r="4" spans="1:5">
      <c r="A4" s="909" t="s">
        <v>315</v>
      </c>
      <c r="B4" s="909"/>
      <c r="C4" s="909"/>
      <c r="D4" s="909"/>
    </row>
    <row r="5" spans="1:5">
      <c r="A5" s="158" t="s">
        <v>346</v>
      </c>
      <c r="B5" s="139"/>
      <c r="C5" s="139"/>
      <c r="D5" s="139"/>
    </row>
    <row r="6" spans="1:5" ht="43.15" customHeight="1">
      <c r="A6" s="466" t="s">
        <v>317</v>
      </c>
      <c r="B6" s="140" t="s">
        <v>0</v>
      </c>
      <c r="C6" s="141" t="s">
        <v>1</v>
      </c>
      <c r="D6" s="142" t="s">
        <v>2</v>
      </c>
    </row>
    <row r="7" spans="1:5" ht="43.15" customHeight="1">
      <c r="A7" s="466" t="s">
        <v>318</v>
      </c>
      <c r="B7" s="140" t="s">
        <v>20</v>
      </c>
      <c r="C7" s="141" t="s">
        <v>21</v>
      </c>
      <c r="D7" s="143" t="s">
        <v>5</v>
      </c>
    </row>
    <row r="8" spans="1:5" ht="21.6" customHeight="1">
      <c r="A8" s="627" t="s">
        <v>410</v>
      </c>
      <c r="B8" s="632">
        <v>16.796103088509639</v>
      </c>
      <c r="C8" s="632">
        <v>15.834295053017216</v>
      </c>
      <c r="D8" s="633">
        <v>16.179755204145447</v>
      </c>
      <c r="E8" s="194"/>
    </row>
    <row r="9" spans="1:5" ht="21.6" customHeight="1">
      <c r="A9" s="628" t="s">
        <v>411</v>
      </c>
      <c r="B9" s="634">
        <v>27.829406481033647</v>
      </c>
      <c r="C9" s="634">
        <v>20.348503977259526</v>
      </c>
      <c r="D9" s="635">
        <v>23.035478523283402</v>
      </c>
    </row>
    <row r="10" spans="1:5" ht="21.6" customHeight="1">
      <c r="A10" s="629" t="s">
        <v>412</v>
      </c>
      <c r="B10" s="632">
        <v>15.119878394251366</v>
      </c>
      <c r="C10" s="632">
        <v>16.472709106259053</v>
      </c>
      <c r="D10" s="633">
        <v>15.986802267290074</v>
      </c>
      <c r="E10" s="194"/>
    </row>
    <row r="11" spans="1:5" ht="21.6" customHeight="1">
      <c r="A11" s="628" t="s">
        <v>413</v>
      </c>
      <c r="B11" s="634">
        <v>7.4849720168589791</v>
      </c>
      <c r="C11" s="634">
        <v>6.7202906071613899</v>
      </c>
      <c r="D11" s="635">
        <v>6.9949472388496776</v>
      </c>
    </row>
    <row r="12" spans="1:5" ht="21.6" customHeight="1">
      <c r="A12" s="630" t="s">
        <v>414</v>
      </c>
      <c r="B12" s="632">
        <v>32.769640019346369</v>
      </c>
      <c r="C12" s="632">
        <v>40.624201256302818</v>
      </c>
      <c r="D12" s="633">
        <v>37.803016766431405</v>
      </c>
    </row>
    <row r="13" spans="1:5" ht="21.6" customHeight="1">
      <c r="A13" s="631" t="s">
        <v>23</v>
      </c>
      <c r="B13" s="697">
        <v>100</v>
      </c>
      <c r="C13" s="697">
        <v>100</v>
      </c>
      <c r="D13" s="697">
        <v>100</v>
      </c>
    </row>
    <row r="14" spans="1:5" ht="21.6" customHeight="1">
      <c r="A14" s="165" t="s">
        <v>224</v>
      </c>
      <c r="B14" s="165"/>
      <c r="C14" s="165"/>
      <c r="D14" s="33" t="s">
        <v>225</v>
      </c>
    </row>
    <row r="15" spans="1:5">
      <c r="A15" s="206"/>
      <c r="B15" s="206"/>
      <c r="C15" s="206"/>
      <c r="D15" s="206"/>
    </row>
    <row r="16" spans="1:5">
      <c r="A16" s="206"/>
      <c r="B16" s="206"/>
      <c r="C16" s="206"/>
      <c r="D16" s="206"/>
    </row>
    <row r="17" spans="1:4">
      <c r="A17" s="206"/>
      <c r="B17" s="206"/>
      <c r="C17" s="206"/>
      <c r="D17" s="206"/>
    </row>
    <row r="18" spans="1:4">
      <c r="A18" s="206"/>
      <c r="B18" s="206"/>
      <c r="C18" s="206"/>
      <c r="D18" s="206"/>
    </row>
    <row r="19" spans="1:4">
      <c r="A19" s="206"/>
      <c r="B19" s="206"/>
      <c r="C19" s="206"/>
      <c r="D19" s="206"/>
    </row>
    <row r="20" spans="1:4">
      <c r="A20" s="206"/>
      <c r="B20" s="206"/>
      <c r="C20" s="206"/>
      <c r="D20" s="206"/>
    </row>
    <row r="21" spans="1:4">
      <c r="A21"/>
      <c r="B21"/>
      <c r="C21"/>
      <c r="D21"/>
    </row>
    <row r="22" spans="1:4">
      <c r="A22"/>
      <c r="B22" s="253"/>
      <c r="C22" s="253"/>
      <c r="D22" s="253"/>
    </row>
    <row r="23" spans="1:4">
      <c r="A23"/>
      <c r="B23" s="253"/>
      <c r="C23" s="253"/>
      <c r="D23" s="253"/>
    </row>
    <row r="24" spans="1:4">
      <c r="A24"/>
      <c r="B24" s="253"/>
      <c r="C24" s="253"/>
      <c r="D24" s="253"/>
    </row>
    <row r="25" spans="1:4">
      <c r="A25"/>
      <c r="B25" s="253"/>
      <c r="C25" s="253"/>
      <c r="D25" s="253"/>
    </row>
    <row r="26" spans="1:4">
      <c r="B26" s="253"/>
      <c r="C26" s="253"/>
      <c r="D26" s="253"/>
    </row>
    <row r="27" spans="1:4">
      <c r="B27" s="253"/>
      <c r="C27" s="253"/>
      <c r="D27" s="253"/>
    </row>
  </sheetData>
  <mergeCells count="4">
    <mergeCell ref="C1:D1"/>
    <mergeCell ref="C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2"/>
  <sheetViews>
    <sheetView showGridLines="0" rightToLeft="1" view="pageBreakPreview" topLeftCell="A7" zoomScaleNormal="90" zoomScaleSheetLayoutView="100" workbookViewId="0">
      <selection activeCell="E6" sqref="A6:E10"/>
    </sheetView>
  </sheetViews>
  <sheetFormatPr defaultColWidth="9" defaultRowHeight="14.25"/>
  <cols>
    <col min="1" max="1" width="24.125" style="206" customWidth="1"/>
    <col min="2" max="2" width="30.25" style="206" customWidth="1"/>
    <col min="3" max="3" width="17" style="206" customWidth="1"/>
    <col min="4" max="4" width="16.625" style="206" customWidth="1"/>
    <col min="5" max="5" width="20.625" style="206" customWidth="1"/>
    <col min="6" max="16384" width="9" style="206"/>
  </cols>
  <sheetData>
    <row r="1" spans="1:5">
      <c r="D1" s="768" t="s">
        <v>591</v>
      </c>
      <c r="E1" s="768"/>
    </row>
    <row r="2" spans="1:5" ht="61.5" customHeight="1">
      <c r="A2" s="46"/>
      <c r="D2" s="959" t="s">
        <v>592</v>
      </c>
      <c r="E2" s="959"/>
    </row>
    <row r="3" spans="1:5" ht="15">
      <c r="A3" s="775" t="s">
        <v>319</v>
      </c>
      <c r="B3" s="775"/>
      <c r="C3" s="775"/>
      <c r="D3" s="775"/>
      <c r="E3" s="775"/>
    </row>
    <row r="4" spans="1:5" ht="15">
      <c r="A4" s="788" t="s">
        <v>320</v>
      </c>
      <c r="B4" s="788"/>
      <c r="C4" s="788"/>
      <c r="D4" s="788"/>
      <c r="E4" s="788"/>
    </row>
    <row r="5" spans="1:5" ht="15.75">
      <c r="A5" s="158" t="s">
        <v>352</v>
      </c>
    </row>
    <row r="6" spans="1:5" ht="21">
      <c r="A6" s="942" t="s">
        <v>322</v>
      </c>
      <c r="B6" s="916"/>
      <c r="C6" s="141" t="s">
        <v>0</v>
      </c>
      <c r="D6" s="141" t="s">
        <v>1</v>
      </c>
      <c r="E6" s="704" t="s">
        <v>13</v>
      </c>
    </row>
    <row r="7" spans="1:5" ht="21">
      <c r="A7" s="942" t="s">
        <v>323</v>
      </c>
      <c r="B7" s="916"/>
      <c r="C7" s="141" t="s">
        <v>20</v>
      </c>
      <c r="D7" s="141" t="s">
        <v>21</v>
      </c>
      <c r="E7" s="143" t="s">
        <v>5</v>
      </c>
    </row>
    <row r="8" spans="1:5" ht="27.6" customHeight="1">
      <c r="A8" s="636" t="s">
        <v>324</v>
      </c>
      <c r="B8" s="549" t="s">
        <v>325</v>
      </c>
      <c r="C8" s="144">
        <v>4.4817936847923718</v>
      </c>
      <c r="D8" s="114">
        <v>3.3686652363506804</v>
      </c>
      <c r="E8" s="133">
        <v>3.7684763294519392</v>
      </c>
    </row>
    <row r="9" spans="1:5" ht="27.6" customHeight="1">
      <c r="A9" s="637" t="s">
        <v>326</v>
      </c>
      <c r="B9" s="638" t="s">
        <v>327</v>
      </c>
      <c r="C9" s="145">
        <v>95.518206315207635</v>
      </c>
      <c r="D9" s="115">
        <v>96.631334763649321</v>
      </c>
      <c r="E9" s="134">
        <v>96.231523670548057</v>
      </c>
    </row>
    <row r="10" spans="1:5" ht="24.6" customHeight="1">
      <c r="A10" s="955" t="s">
        <v>302</v>
      </c>
      <c r="B10" s="956"/>
      <c r="C10" s="639">
        <v>100</v>
      </c>
      <c r="D10" s="639">
        <v>100</v>
      </c>
      <c r="E10" s="640">
        <v>100</v>
      </c>
    </row>
    <row r="11" spans="1:5" ht="18">
      <c r="A11" s="120" t="s">
        <v>224</v>
      </c>
      <c r="B11" s="73"/>
      <c r="C11" s="73"/>
      <c r="D11" s="73"/>
      <c r="E11" s="463" t="s">
        <v>225</v>
      </c>
    </row>
    <row r="12" spans="1:5">
      <c r="A12"/>
      <c r="B12"/>
      <c r="C12"/>
      <c r="D12"/>
      <c r="E12" s="463"/>
    </row>
    <row r="13" spans="1:5">
      <c r="A13"/>
      <c r="B13"/>
      <c r="C13"/>
      <c r="D13"/>
      <c r="E13"/>
    </row>
    <row r="14" spans="1:5">
      <c r="A14"/>
      <c r="B14"/>
      <c r="C14"/>
    </row>
    <row r="15" spans="1:5">
      <c r="A15"/>
      <c r="B15"/>
    </row>
    <row r="16" spans="1:5">
      <c r="A16"/>
      <c r="B16"/>
    </row>
    <row r="17" spans="1:5">
      <c r="A17"/>
      <c r="B17"/>
      <c r="C17"/>
      <c r="D17"/>
      <c r="E17"/>
    </row>
    <row r="20" spans="1:5">
      <c r="C20" s="270"/>
      <c r="D20" s="270"/>
      <c r="E20" s="270"/>
    </row>
    <row r="21" spans="1:5">
      <c r="C21" s="270"/>
      <c r="D21" s="270"/>
      <c r="E21" s="270"/>
    </row>
    <row r="22" spans="1:5">
      <c r="C22" s="270"/>
      <c r="D22" s="270"/>
      <c r="E22" s="270"/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GridLines="0" rightToLeft="1" view="pageBreakPreview" zoomScaleNormal="90" zoomScaleSheetLayoutView="100" workbookViewId="0">
      <selection activeCell="E10" sqref="E10"/>
    </sheetView>
  </sheetViews>
  <sheetFormatPr defaultRowHeight="14.25"/>
  <cols>
    <col min="1" max="2" width="17" customWidth="1"/>
    <col min="3" max="3" width="12.5" customWidth="1"/>
    <col min="4" max="4" width="12.75" customWidth="1"/>
    <col min="5" max="5" width="15.875" bestFit="1" customWidth="1"/>
    <col min="6" max="6" width="10.875" customWidth="1"/>
    <col min="7" max="7" width="9.125" customWidth="1"/>
    <col min="8" max="8" width="10.875" customWidth="1"/>
  </cols>
  <sheetData>
    <row r="1" spans="1:11" ht="24.75" customHeight="1">
      <c r="D1" s="768" t="s">
        <v>591</v>
      </c>
      <c r="E1" s="768"/>
      <c r="F1" s="1"/>
      <c r="G1" s="1"/>
    </row>
    <row r="2" spans="1:11" s="1" customFormat="1" ht="42" customHeight="1">
      <c r="D2" s="768" t="s">
        <v>592</v>
      </c>
      <c r="E2" s="768"/>
    </row>
    <row r="3" spans="1:11">
      <c r="A3" s="783" t="s">
        <v>596</v>
      </c>
      <c r="B3" s="783"/>
      <c r="C3" s="783"/>
      <c r="D3" s="783"/>
      <c r="E3" s="783"/>
    </row>
    <row r="4" spans="1:11">
      <c r="A4" s="784" t="s">
        <v>612</v>
      </c>
      <c r="B4" s="784"/>
      <c r="C4" s="784"/>
      <c r="D4" s="784"/>
      <c r="E4" s="784"/>
    </row>
    <row r="5" spans="1:11" ht="18">
      <c r="A5" s="168" t="s">
        <v>200</v>
      </c>
      <c r="B5" s="76"/>
      <c r="C5" s="76"/>
      <c r="D5" s="76"/>
      <c r="E5" s="76"/>
      <c r="F5" s="187"/>
    </row>
    <row r="6" spans="1:11" ht="15.75" customHeight="1">
      <c r="A6" s="752" t="s">
        <v>28</v>
      </c>
      <c r="B6" s="774"/>
      <c r="C6" s="752" t="s">
        <v>17</v>
      </c>
      <c r="D6" s="786" t="s">
        <v>18</v>
      </c>
      <c r="E6" s="785" t="s">
        <v>19</v>
      </c>
      <c r="F6" s="187"/>
    </row>
    <row r="7" spans="1:11" ht="7.5" customHeight="1">
      <c r="A7" s="752" t="s">
        <v>29</v>
      </c>
      <c r="B7" s="774"/>
      <c r="C7" s="752"/>
      <c r="D7" s="786"/>
      <c r="E7" s="785"/>
      <c r="F7" s="187"/>
    </row>
    <row r="8" spans="1:11" ht="18" customHeight="1">
      <c r="A8" s="752"/>
      <c r="B8" s="774"/>
      <c r="C8" s="413" t="s">
        <v>20</v>
      </c>
      <c r="D8" s="414" t="s">
        <v>21</v>
      </c>
      <c r="E8" s="421" t="s">
        <v>5</v>
      </c>
      <c r="F8" s="187"/>
    </row>
    <row r="9" spans="1:11" ht="20.25" customHeight="1">
      <c r="A9" s="83" t="s">
        <v>589</v>
      </c>
      <c r="B9" s="83" t="s">
        <v>590</v>
      </c>
      <c r="C9" s="487">
        <v>2225783</v>
      </c>
      <c r="D9" s="487">
        <v>1000002</v>
      </c>
      <c r="E9" s="488">
        <f>SUM(C9:D9)</f>
        <v>3225785</v>
      </c>
      <c r="F9" s="187"/>
      <c r="G9" s="80"/>
      <c r="H9" s="80"/>
      <c r="I9" s="80"/>
      <c r="J9" s="80"/>
      <c r="K9" s="80"/>
    </row>
    <row r="10" spans="1:11" ht="19.5" customHeight="1">
      <c r="A10" s="486" t="s">
        <v>587</v>
      </c>
      <c r="B10" s="486" t="s">
        <v>586</v>
      </c>
      <c r="C10" s="24">
        <v>2121644</v>
      </c>
      <c r="D10" s="24">
        <v>987529</v>
      </c>
      <c r="E10" s="24">
        <f>D10+C10</f>
        <v>3109173</v>
      </c>
      <c r="F10" s="187"/>
      <c r="G10" s="80"/>
      <c r="H10" s="80"/>
      <c r="I10" s="80"/>
      <c r="J10" s="80"/>
      <c r="K10" s="80"/>
    </row>
    <row r="11" spans="1:11" s="32" customFormat="1" ht="18">
      <c r="A11" s="32" t="s">
        <v>536</v>
      </c>
      <c r="E11" s="27" t="s">
        <v>513</v>
      </c>
    </row>
    <row r="12" spans="1:11" ht="19.5">
      <c r="A12" s="184" t="s">
        <v>435</v>
      </c>
      <c r="C12" s="80"/>
      <c r="D12" s="80"/>
      <c r="E12" s="153" t="s">
        <v>436</v>
      </c>
    </row>
    <row r="13" spans="1:11">
      <c r="C13" s="80"/>
      <c r="D13" s="80"/>
      <c r="E13" s="80"/>
    </row>
    <row r="14" spans="1:11">
      <c r="A14" s="186"/>
      <c r="B14" s="186"/>
      <c r="C14" s="186"/>
      <c r="D14" s="186"/>
      <c r="E14" s="186"/>
      <c r="F14" s="186"/>
      <c r="G14" s="186"/>
      <c r="H14" s="186"/>
    </row>
    <row r="15" spans="1:11">
      <c r="A15" s="186"/>
      <c r="B15" s="186"/>
      <c r="C15" s="186"/>
      <c r="D15" s="186"/>
      <c r="E15" s="186"/>
      <c r="F15" s="186"/>
      <c r="G15" s="186"/>
      <c r="H15" s="186"/>
    </row>
    <row r="16" spans="1:11">
      <c r="A16" s="782"/>
      <c r="B16" s="782"/>
      <c r="C16" s="782"/>
      <c r="D16" s="782"/>
      <c r="E16" s="782"/>
      <c r="F16" s="186"/>
      <c r="G16" s="186"/>
      <c r="H16" s="186"/>
    </row>
    <row r="17" spans="1:8">
      <c r="A17" s="782"/>
      <c r="B17" s="782"/>
      <c r="C17" s="782"/>
      <c r="D17" s="782"/>
      <c r="E17" s="782"/>
      <c r="F17" s="186"/>
      <c r="G17" s="186"/>
      <c r="H17" s="186"/>
    </row>
    <row r="18" spans="1:8">
      <c r="A18" s="782"/>
      <c r="B18" s="782"/>
      <c r="C18" s="186"/>
      <c r="D18" s="186"/>
      <c r="E18" s="186"/>
      <c r="F18" s="186"/>
      <c r="G18" s="186"/>
      <c r="H18" s="186"/>
    </row>
    <row r="19" spans="1:8">
      <c r="A19" s="186"/>
      <c r="B19" s="186"/>
      <c r="C19" s="186"/>
      <c r="D19" s="186"/>
      <c r="E19" s="186"/>
      <c r="F19" s="186"/>
      <c r="G19" s="186"/>
      <c r="H19" s="186"/>
    </row>
    <row r="20" spans="1:8">
      <c r="A20" s="186"/>
      <c r="B20" s="186"/>
      <c r="C20" s="186"/>
      <c r="D20" s="186"/>
      <c r="E20" s="186"/>
      <c r="F20" s="186"/>
      <c r="G20" s="186"/>
      <c r="H20" s="186"/>
    </row>
    <row r="21" spans="1:8">
      <c r="A21" s="186"/>
      <c r="B21" s="186"/>
      <c r="C21" s="186"/>
      <c r="D21" s="186"/>
      <c r="E21" s="186"/>
      <c r="F21" s="186"/>
      <c r="G21" s="186"/>
      <c r="H21" s="186"/>
    </row>
    <row r="22" spans="1:8">
      <c r="A22" s="186"/>
      <c r="B22" s="186"/>
      <c r="C22" s="186"/>
      <c r="D22" s="186"/>
      <c r="E22" s="186"/>
      <c r="F22" s="186"/>
      <c r="G22" s="186"/>
      <c r="H22" s="186"/>
    </row>
    <row r="23" spans="1:8">
      <c r="A23" s="186"/>
      <c r="B23" s="186"/>
      <c r="C23" s="186"/>
      <c r="D23" s="186"/>
      <c r="E23" s="186"/>
      <c r="F23" s="186"/>
      <c r="G23" s="186"/>
      <c r="H23" s="186"/>
    </row>
    <row r="24" spans="1:8">
      <c r="A24" s="186"/>
      <c r="B24" s="186"/>
      <c r="C24" s="186"/>
      <c r="D24" s="186"/>
      <c r="E24" s="186"/>
      <c r="F24" s="186"/>
      <c r="G24" s="186"/>
      <c r="H24" s="186"/>
    </row>
    <row r="25" spans="1:8">
      <c r="A25" s="186"/>
      <c r="B25" s="186"/>
      <c r="C25" s="186"/>
      <c r="D25" s="186"/>
      <c r="E25" s="186"/>
      <c r="F25" s="186"/>
      <c r="G25" s="186"/>
      <c r="H25" s="186"/>
    </row>
    <row r="26" spans="1:8">
      <c r="A26" s="186"/>
      <c r="B26" s="186"/>
      <c r="C26" s="186"/>
      <c r="D26" s="186"/>
      <c r="E26" s="186"/>
      <c r="F26" s="186"/>
      <c r="G26" s="186"/>
      <c r="H26" s="186"/>
    </row>
  </sheetData>
  <mergeCells count="14">
    <mergeCell ref="D1:E1"/>
    <mergeCell ref="D2:E2"/>
    <mergeCell ref="A16:B16"/>
    <mergeCell ref="C16:C17"/>
    <mergeCell ref="D16:D17"/>
    <mergeCell ref="E16:E17"/>
    <mergeCell ref="A17:B18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colBreaks count="1" manualBreakCount="1">
    <brk id="5" max="10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3"/>
  <sheetViews>
    <sheetView showGridLines="0" rightToLeft="1" view="pageBreakPreview" zoomScale="85" zoomScaleNormal="70" zoomScaleSheetLayoutView="85" workbookViewId="0">
      <selection activeCell="E6" sqref="A6:E14"/>
    </sheetView>
  </sheetViews>
  <sheetFormatPr defaultColWidth="9" defaultRowHeight="14.25"/>
  <cols>
    <col min="1" max="1" width="22.125" style="206" customWidth="1"/>
    <col min="2" max="2" width="24.75" style="206" customWidth="1"/>
    <col min="3" max="5" width="15.125" style="206" customWidth="1"/>
    <col min="6" max="16384" width="9" style="206"/>
  </cols>
  <sheetData>
    <row r="1" spans="1:5">
      <c r="D1" s="768" t="s">
        <v>591</v>
      </c>
      <c r="E1" s="768"/>
    </row>
    <row r="2" spans="1:5" ht="61.5" customHeight="1">
      <c r="A2" s="46"/>
      <c r="D2" s="768" t="s">
        <v>592</v>
      </c>
      <c r="E2" s="768"/>
    </row>
    <row r="3" spans="1:5">
      <c r="A3" s="783" t="s">
        <v>328</v>
      </c>
      <c r="B3" s="783"/>
      <c r="C3" s="783"/>
      <c r="D3" s="783"/>
      <c r="E3" s="783"/>
    </row>
    <row r="4" spans="1:5">
      <c r="A4" s="909" t="s">
        <v>329</v>
      </c>
      <c r="B4" s="909"/>
      <c r="C4" s="909"/>
      <c r="D4" s="909"/>
      <c r="E4" s="909"/>
    </row>
    <row r="5" spans="1:5" ht="15.75">
      <c r="A5" s="158" t="s">
        <v>374</v>
      </c>
    </row>
    <row r="6" spans="1:5" ht="19.5" customHeight="1">
      <c r="A6" s="929" t="s">
        <v>331</v>
      </c>
      <c r="B6" s="913"/>
      <c r="C6" s="121" t="s">
        <v>0</v>
      </c>
      <c r="D6" s="121" t="s">
        <v>1</v>
      </c>
      <c r="E6" s="122" t="s">
        <v>13</v>
      </c>
    </row>
    <row r="7" spans="1:5" ht="17.25" customHeight="1">
      <c r="A7" s="929" t="s">
        <v>332</v>
      </c>
      <c r="B7" s="913"/>
      <c r="C7" s="121" t="s">
        <v>20</v>
      </c>
      <c r="D7" s="121" t="s">
        <v>21</v>
      </c>
      <c r="E7" s="622" t="s">
        <v>5</v>
      </c>
    </row>
    <row r="8" spans="1:5" ht="21.6" customHeight="1">
      <c r="A8" s="641" t="s">
        <v>333</v>
      </c>
      <c r="B8" s="549" t="s">
        <v>334</v>
      </c>
      <c r="C8" s="135">
        <v>24.705156864256534</v>
      </c>
      <c r="D8" s="135">
        <v>18.480197735241706</v>
      </c>
      <c r="E8" s="136">
        <v>21.139282186368128</v>
      </c>
    </row>
    <row r="9" spans="1:5" ht="21.6" customHeight="1">
      <c r="A9" s="642" t="s">
        <v>335</v>
      </c>
      <c r="B9" s="638" t="s">
        <v>336</v>
      </c>
      <c r="C9" s="137">
        <v>0</v>
      </c>
      <c r="D9" s="137">
        <v>0</v>
      </c>
      <c r="E9" s="138">
        <v>0</v>
      </c>
    </row>
    <row r="10" spans="1:5" ht="21.6" customHeight="1">
      <c r="A10" s="641" t="s">
        <v>337</v>
      </c>
      <c r="B10" s="549" t="s">
        <v>338</v>
      </c>
      <c r="C10" s="135">
        <v>25.545363447159485</v>
      </c>
      <c r="D10" s="135">
        <v>44.708857849054432</v>
      </c>
      <c r="E10" s="136">
        <v>36.522884425419818</v>
      </c>
    </row>
    <row r="11" spans="1:5" ht="21.6" customHeight="1">
      <c r="A11" s="642" t="s">
        <v>339</v>
      </c>
      <c r="B11" s="638" t="s">
        <v>340</v>
      </c>
      <c r="C11" s="137">
        <v>35.504509365605493</v>
      </c>
      <c r="D11" s="137">
        <v>24.446743691441053</v>
      </c>
      <c r="E11" s="138">
        <v>29.170233783338823</v>
      </c>
    </row>
    <row r="12" spans="1:5" ht="21.6" customHeight="1">
      <c r="A12" s="641" t="s">
        <v>341</v>
      </c>
      <c r="B12" s="549" t="s">
        <v>342</v>
      </c>
      <c r="C12" s="135">
        <v>11.246434903260619</v>
      </c>
      <c r="D12" s="135">
        <v>12.364200724262805</v>
      </c>
      <c r="E12" s="136">
        <v>11.886730325979585</v>
      </c>
    </row>
    <row r="13" spans="1:5" ht="21.6" customHeight="1">
      <c r="A13" s="642" t="s">
        <v>343</v>
      </c>
      <c r="B13" s="638" t="s">
        <v>242</v>
      </c>
      <c r="C13" s="137">
        <v>2.9985354197178755</v>
      </c>
      <c r="D13" s="137">
        <v>0</v>
      </c>
      <c r="E13" s="138">
        <v>1.2808692788936451</v>
      </c>
    </row>
    <row r="14" spans="1:5" ht="21.6" customHeight="1">
      <c r="A14" s="955" t="s">
        <v>302</v>
      </c>
      <c r="B14" s="956"/>
      <c r="C14" s="640">
        <v>100</v>
      </c>
      <c r="D14" s="640">
        <v>100</v>
      </c>
      <c r="E14" s="640">
        <v>100</v>
      </c>
    </row>
    <row r="15" spans="1:5" ht="18">
      <c r="A15" s="120" t="s">
        <v>224</v>
      </c>
      <c r="B15" s="73"/>
      <c r="C15" s="795" t="s">
        <v>225</v>
      </c>
      <c r="D15" s="795"/>
      <c r="E15" s="795"/>
    </row>
    <row r="17" spans="1:5">
      <c r="A17"/>
      <c r="B17"/>
      <c r="C17"/>
      <c r="D17"/>
      <c r="E17"/>
    </row>
    <row r="18" spans="1:5">
      <c r="A18"/>
      <c r="B18"/>
      <c r="C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 s="255"/>
      <c r="D27" s="255"/>
      <c r="E27" s="255"/>
    </row>
    <row r="28" spans="1:5">
      <c r="A28"/>
      <c r="B28"/>
      <c r="C28" s="255"/>
      <c r="D28" s="255"/>
      <c r="E28" s="255"/>
    </row>
    <row r="29" spans="1:5">
      <c r="C29" s="255"/>
      <c r="D29" s="255"/>
      <c r="E29" s="255"/>
    </row>
    <row r="30" spans="1:5">
      <c r="C30" s="255"/>
      <c r="D30" s="255"/>
      <c r="E30" s="255"/>
    </row>
    <row r="31" spans="1:5">
      <c r="C31" s="255"/>
      <c r="D31" s="255"/>
      <c r="E31" s="255"/>
    </row>
    <row r="32" spans="1:5">
      <c r="C32" s="255"/>
      <c r="D32" s="255"/>
      <c r="E32" s="255"/>
    </row>
    <row r="33" spans="3:5">
      <c r="C33" s="255"/>
      <c r="D33" s="255"/>
      <c r="E33" s="255"/>
    </row>
  </sheetData>
  <mergeCells count="8">
    <mergeCell ref="D1:E1"/>
    <mergeCell ref="D2:E2"/>
    <mergeCell ref="A14:B14"/>
    <mergeCell ref="C15:E15"/>
    <mergeCell ref="A7:B7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7"/>
  <sheetViews>
    <sheetView showGridLines="0" rightToLeft="1" view="pageBreakPreview" zoomScale="90" zoomScaleNormal="70" zoomScaleSheetLayoutView="90" workbookViewId="0">
      <selection activeCell="E6" sqref="A6:E17"/>
    </sheetView>
  </sheetViews>
  <sheetFormatPr defaultColWidth="9" defaultRowHeight="14.25"/>
  <cols>
    <col min="1" max="1" width="36.875" style="206" customWidth="1"/>
    <col min="2" max="2" width="46" style="206" customWidth="1"/>
    <col min="3" max="5" width="8.625" style="206" customWidth="1"/>
    <col min="6" max="16384" width="9" style="206"/>
  </cols>
  <sheetData>
    <row r="1" spans="1:5">
      <c r="C1" s="768" t="s">
        <v>591</v>
      </c>
      <c r="D1" s="768"/>
      <c r="E1" s="768"/>
    </row>
    <row r="2" spans="1:5" ht="55.5" customHeight="1">
      <c r="A2" s="46"/>
      <c r="C2" s="866" t="s">
        <v>592</v>
      </c>
      <c r="D2" s="866"/>
      <c r="E2" s="866"/>
    </row>
    <row r="3" spans="1:5">
      <c r="A3" s="968" t="s">
        <v>344</v>
      </c>
      <c r="B3" s="968"/>
      <c r="C3" s="968"/>
      <c r="D3" s="968"/>
      <c r="E3" s="968"/>
    </row>
    <row r="4" spans="1:5">
      <c r="A4" s="969" t="s">
        <v>345</v>
      </c>
      <c r="B4" s="969"/>
      <c r="C4" s="969"/>
      <c r="D4" s="969"/>
      <c r="E4" s="969"/>
    </row>
    <row r="5" spans="1:5" ht="18">
      <c r="A5" s="158" t="s">
        <v>500</v>
      </c>
      <c r="B5" s="128"/>
      <c r="C5" s="128"/>
      <c r="D5" s="128"/>
      <c r="E5" s="128"/>
    </row>
    <row r="6" spans="1:5" ht="19.5" customHeight="1">
      <c r="A6" s="942" t="s">
        <v>347</v>
      </c>
      <c r="B6" s="916"/>
      <c r="C6" s="461" t="s">
        <v>0</v>
      </c>
      <c r="D6" s="461" t="s">
        <v>1</v>
      </c>
      <c r="E6" s="143" t="s">
        <v>13</v>
      </c>
    </row>
    <row r="7" spans="1:5" ht="31.5" customHeight="1">
      <c r="A7" s="942" t="s">
        <v>348</v>
      </c>
      <c r="B7" s="916"/>
      <c r="C7" s="461" t="s">
        <v>20</v>
      </c>
      <c r="D7" s="461" t="s">
        <v>21</v>
      </c>
      <c r="E7" s="143" t="s">
        <v>5</v>
      </c>
    </row>
    <row r="8" spans="1:5" ht="21.6" customHeight="1">
      <c r="A8" s="643" t="s">
        <v>405</v>
      </c>
      <c r="B8" s="644" t="s">
        <v>426</v>
      </c>
      <c r="C8" s="135">
        <v>35.31950975102135</v>
      </c>
      <c r="D8" s="135">
        <v>45.208944070816806</v>
      </c>
      <c r="E8" s="136">
        <v>40.984524201514652</v>
      </c>
    </row>
    <row r="9" spans="1:5" ht="21">
      <c r="A9" s="645" t="s">
        <v>406</v>
      </c>
      <c r="B9" s="646" t="s">
        <v>427</v>
      </c>
      <c r="C9" s="137">
        <v>31.395976258382795</v>
      </c>
      <c r="D9" s="137">
        <v>47.703627062137151</v>
      </c>
      <c r="E9" s="138">
        <v>40.737569970365492</v>
      </c>
    </row>
    <row r="10" spans="1:5" ht="19.5" customHeight="1">
      <c r="A10" s="643" t="s">
        <v>407</v>
      </c>
      <c r="B10" s="644" t="s">
        <v>428</v>
      </c>
      <c r="C10" s="135">
        <v>7.3229014106220607</v>
      </c>
      <c r="D10" s="135">
        <v>0</v>
      </c>
      <c r="E10" s="136">
        <v>3.1280869278893646</v>
      </c>
    </row>
    <row r="11" spans="1:5" ht="18" customHeight="1">
      <c r="A11" s="645" t="s">
        <v>408</v>
      </c>
      <c r="B11" s="646" t="s">
        <v>429</v>
      </c>
      <c r="C11" s="137">
        <v>0</v>
      </c>
      <c r="D11" s="137">
        <v>3.2706788526757484</v>
      </c>
      <c r="E11" s="138">
        <v>1.8735594336516299</v>
      </c>
    </row>
    <row r="12" spans="1:5" ht="21">
      <c r="A12" s="643" t="s">
        <v>349</v>
      </c>
      <c r="B12" s="644" t="s">
        <v>430</v>
      </c>
      <c r="C12" s="135">
        <v>11.778308795190009</v>
      </c>
      <c r="D12" s="135">
        <v>3.8167500143702937</v>
      </c>
      <c r="E12" s="136">
        <v>7.2176489957194594</v>
      </c>
    </row>
    <row r="13" spans="1:5" ht="36.75" customHeight="1">
      <c r="A13" s="645" t="s">
        <v>409</v>
      </c>
      <c r="B13" s="646" t="s">
        <v>431</v>
      </c>
      <c r="C13" s="137">
        <v>0</v>
      </c>
      <c r="D13" s="137">
        <v>0</v>
      </c>
      <c r="E13" s="138">
        <v>0</v>
      </c>
    </row>
    <row r="14" spans="1:5" ht="38.25" customHeight="1">
      <c r="A14" s="643" t="s">
        <v>543</v>
      </c>
      <c r="B14" s="644" t="s">
        <v>541</v>
      </c>
      <c r="C14" s="135">
        <v>7.8624836198257917</v>
      </c>
      <c r="D14" s="135">
        <v>0</v>
      </c>
      <c r="E14" s="136">
        <v>3.3585775436285812</v>
      </c>
    </row>
    <row r="15" spans="1:5" ht="36" customHeight="1">
      <c r="A15" s="645" t="s">
        <v>544</v>
      </c>
      <c r="B15" s="646" t="s">
        <v>542</v>
      </c>
      <c r="C15" s="137">
        <v>6.3208201649579898</v>
      </c>
      <c r="D15" s="137">
        <v>0</v>
      </c>
      <c r="E15" s="138">
        <v>2.7000329272308199</v>
      </c>
    </row>
    <row r="16" spans="1:5" ht="21">
      <c r="A16" s="643" t="s">
        <v>343</v>
      </c>
      <c r="B16" s="644" t="s">
        <v>242</v>
      </c>
      <c r="C16" s="135">
        <v>0</v>
      </c>
      <c r="D16" s="135">
        <v>0</v>
      </c>
      <c r="E16" s="136">
        <v>0</v>
      </c>
    </row>
    <row r="17" spans="1:5" ht="27.75" customHeight="1">
      <c r="A17" s="966" t="s">
        <v>302</v>
      </c>
      <c r="B17" s="967"/>
      <c r="C17" s="640">
        <v>100</v>
      </c>
      <c r="D17" s="640">
        <v>100</v>
      </c>
      <c r="E17" s="640">
        <v>100</v>
      </c>
    </row>
    <row r="18" spans="1:5" ht="18">
      <c r="A18" s="120" t="s">
        <v>224</v>
      </c>
      <c r="B18" s="73"/>
      <c r="C18" s="795" t="s">
        <v>225</v>
      </c>
      <c r="D18" s="795"/>
      <c r="E18" s="795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  <c r="C27"/>
      <c r="D27"/>
      <c r="E27"/>
    </row>
    <row r="28" spans="1:5">
      <c r="A28"/>
      <c r="B28"/>
      <c r="C28" s="260"/>
      <c r="D28" s="260"/>
      <c r="E28" s="260"/>
    </row>
    <row r="29" spans="1:5">
      <c r="A29"/>
      <c r="B29"/>
      <c r="C29" s="260"/>
      <c r="D29" s="260"/>
      <c r="E29" s="260"/>
    </row>
    <row r="30" spans="1:5">
      <c r="A30"/>
      <c r="B30"/>
      <c r="C30" s="260"/>
      <c r="D30" s="260"/>
      <c r="E30" s="260"/>
    </row>
    <row r="31" spans="1:5">
      <c r="A31"/>
      <c r="B31"/>
      <c r="C31" s="260"/>
      <c r="D31" s="260"/>
      <c r="E31" s="260"/>
    </row>
    <row r="32" spans="1:5">
      <c r="A32"/>
      <c r="B32"/>
      <c r="C32" s="260"/>
      <c r="D32" s="260"/>
      <c r="E32" s="260"/>
    </row>
    <row r="33" spans="3:5">
      <c r="C33" s="260"/>
      <c r="D33" s="260"/>
      <c r="E33" s="260"/>
    </row>
    <row r="34" spans="3:5">
      <c r="C34" s="260"/>
      <c r="D34" s="260"/>
      <c r="E34" s="260"/>
    </row>
    <row r="35" spans="3:5">
      <c r="C35" s="260"/>
      <c r="D35" s="260"/>
      <c r="E35" s="260"/>
    </row>
    <row r="36" spans="3:5">
      <c r="C36" s="260"/>
      <c r="D36" s="260"/>
      <c r="E36" s="260"/>
    </row>
    <row r="37" spans="3:5">
      <c r="C37" s="260"/>
      <c r="D37" s="260"/>
      <c r="E37" s="260"/>
    </row>
  </sheetData>
  <mergeCells count="8">
    <mergeCell ref="C1:E1"/>
    <mergeCell ref="C2:E2"/>
    <mergeCell ref="A17:B17"/>
    <mergeCell ref="C18:E18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&amp;Lstats.gov.sa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rightToLeft="1" view="pageBreakPreview" zoomScale="85" zoomScaleNormal="60" zoomScaleSheetLayoutView="85" workbookViewId="0">
      <selection activeCell="E6" sqref="A6:E10"/>
    </sheetView>
  </sheetViews>
  <sheetFormatPr defaultColWidth="9" defaultRowHeight="14.25"/>
  <cols>
    <col min="1" max="2" width="27.125" style="206" customWidth="1"/>
    <col min="3" max="3" width="19.375" style="206" customWidth="1"/>
    <col min="4" max="4" width="16.875" style="206" customWidth="1"/>
    <col min="5" max="5" width="17.375" style="206" customWidth="1"/>
    <col min="6" max="6" width="9.375" style="206" bestFit="1" customWidth="1"/>
    <col min="7" max="9" width="9.625" style="206" bestFit="1" customWidth="1"/>
    <col min="10" max="16384" width="9" style="206"/>
  </cols>
  <sheetData>
    <row r="1" spans="1:7">
      <c r="D1" s="768" t="s">
        <v>591</v>
      </c>
      <c r="E1" s="768"/>
    </row>
    <row r="2" spans="1:7" ht="61.5" customHeight="1">
      <c r="A2" s="46"/>
      <c r="D2" s="888" t="s">
        <v>592</v>
      </c>
      <c r="E2" s="888"/>
      <c r="F2" s="888"/>
      <c r="G2" s="888"/>
    </row>
    <row r="3" spans="1:7" ht="15">
      <c r="A3" s="775" t="s">
        <v>350</v>
      </c>
      <c r="B3" s="775"/>
      <c r="C3" s="775"/>
      <c r="D3" s="775"/>
      <c r="E3" s="775"/>
    </row>
    <row r="4" spans="1:7" ht="15">
      <c r="A4" s="788" t="s">
        <v>351</v>
      </c>
      <c r="B4" s="788"/>
      <c r="C4" s="788"/>
      <c r="D4" s="788"/>
      <c r="E4" s="788"/>
    </row>
    <row r="5" spans="1:7" ht="18">
      <c r="A5" s="158" t="s">
        <v>501</v>
      </c>
      <c r="B5" s="27"/>
      <c r="C5" s="27"/>
      <c r="D5" s="27"/>
      <c r="E5" s="27"/>
    </row>
    <row r="6" spans="1:7" ht="17.45" customHeight="1">
      <c r="A6" s="929" t="s">
        <v>222</v>
      </c>
      <c r="B6" s="913"/>
      <c r="C6" s="121" t="s">
        <v>0</v>
      </c>
      <c r="D6" s="121" t="s">
        <v>1</v>
      </c>
      <c r="E6" s="122" t="s">
        <v>13</v>
      </c>
    </row>
    <row r="7" spans="1:7" ht="17.45" customHeight="1">
      <c r="A7" s="930" t="s">
        <v>223</v>
      </c>
      <c r="B7" s="915"/>
      <c r="C7" s="647" t="s">
        <v>20</v>
      </c>
      <c r="D7" s="647" t="s">
        <v>21</v>
      </c>
      <c r="E7" s="122" t="s">
        <v>5</v>
      </c>
    </row>
    <row r="8" spans="1:7" ht="30.6" customHeight="1">
      <c r="A8" s="509" t="s">
        <v>11</v>
      </c>
      <c r="B8" s="396" t="s">
        <v>14</v>
      </c>
      <c r="C8" s="511">
        <v>5.760490865623904</v>
      </c>
      <c r="D8" s="512">
        <v>30.842256201017292</v>
      </c>
      <c r="E8" s="518">
        <v>12.029443997801581</v>
      </c>
    </row>
    <row r="9" spans="1:7" ht="30.6" customHeight="1">
      <c r="A9" s="510" t="s">
        <v>12</v>
      </c>
      <c r="B9" s="397" t="s">
        <v>15</v>
      </c>
      <c r="C9" s="513">
        <v>0.23434549381747541</v>
      </c>
      <c r="D9" s="514">
        <v>1.0131772002178279</v>
      </c>
      <c r="E9" s="650">
        <v>0.31504250701861469</v>
      </c>
    </row>
    <row r="10" spans="1:7" ht="30.6" customHeight="1">
      <c r="A10" s="122" t="s">
        <v>13</v>
      </c>
      <c r="B10" s="620" t="s">
        <v>5</v>
      </c>
      <c r="C10" s="648">
        <v>2.4544949610476499</v>
      </c>
      <c r="D10" s="648">
        <v>20.682451308328993</v>
      </c>
      <c r="E10" s="649">
        <v>5.5307016299205536</v>
      </c>
    </row>
    <row r="11" spans="1:7" ht="18">
      <c r="A11" s="120" t="s">
        <v>224</v>
      </c>
      <c r="B11" s="73"/>
      <c r="C11" s="795" t="s">
        <v>225</v>
      </c>
      <c r="D11" s="795"/>
      <c r="E11" s="795"/>
    </row>
    <row r="13" spans="1:7">
      <c r="A13"/>
      <c r="B13"/>
      <c r="C13"/>
      <c r="D13"/>
      <c r="E13"/>
    </row>
    <row r="14" spans="1:7">
      <c r="A14"/>
      <c r="B14"/>
      <c r="C14" s="261"/>
      <c r="D14" s="261"/>
      <c r="E14" s="261"/>
    </row>
    <row r="15" spans="1:7">
      <c r="A15"/>
      <c r="B15"/>
      <c r="C15" s="261"/>
      <c r="D15" s="261"/>
      <c r="E15" s="261"/>
    </row>
    <row r="16" spans="1:7">
      <c r="A16"/>
      <c r="B16"/>
      <c r="C16" s="212"/>
      <c r="D16" s="212"/>
      <c r="E16" s="212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</sheetData>
  <mergeCells count="7">
    <mergeCell ref="C11:E11"/>
    <mergeCell ref="D1:E1"/>
    <mergeCell ref="D2:G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9"/>
  <sheetViews>
    <sheetView showGridLines="0" rightToLeft="1" view="pageBreakPreview" zoomScale="85" zoomScaleNormal="70" zoomScaleSheetLayoutView="85" workbookViewId="0">
      <selection activeCell="I6" sqref="A6:K11"/>
    </sheetView>
  </sheetViews>
  <sheetFormatPr defaultColWidth="9" defaultRowHeight="14.25"/>
  <cols>
    <col min="1" max="1" width="20.625" style="206" customWidth="1"/>
    <col min="2" max="2" width="17.625" style="206" customWidth="1"/>
    <col min="3" max="16384" width="9" style="206"/>
  </cols>
  <sheetData>
    <row r="1" spans="1:21">
      <c r="H1" s="971" t="s">
        <v>591</v>
      </c>
      <c r="I1" s="971"/>
      <c r="J1" s="971"/>
      <c r="K1" s="971"/>
    </row>
    <row r="2" spans="1:21" ht="61.5" customHeight="1">
      <c r="A2" s="46"/>
      <c r="B2" s="46"/>
      <c r="H2" s="959" t="s">
        <v>592</v>
      </c>
      <c r="I2" s="959"/>
      <c r="J2" s="959"/>
      <c r="K2" s="959"/>
    </row>
    <row r="3" spans="1:21" ht="15">
      <c r="A3" s="775" t="s">
        <v>607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21" ht="15">
      <c r="A4" s="788" t="s">
        <v>608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21" ht="18">
      <c r="A5" s="158" t="s">
        <v>681</v>
      </c>
      <c r="B5" s="146"/>
      <c r="C5" s="207"/>
      <c r="D5" s="207"/>
      <c r="E5" s="207"/>
      <c r="F5" s="207"/>
      <c r="G5" s="207"/>
      <c r="H5" s="207"/>
      <c r="I5" s="207"/>
      <c r="J5" s="207"/>
      <c r="K5" s="207"/>
    </row>
    <row r="6" spans="1:21" ht="17.45" customHeight="1">
      <c r="A6" s="929" t="s">
        <v>28</v>
      </c>
      <c r="B6" s="913"/>
      <c r="C6" s="929" t="s">
        <v>11</v>
      </c>
      <c r="D6" s="912"/>
      <c r="E6" s="913"/>
      <c r="F6" s="929" t="s">
        <v>12</v>
      </c>
      <c r="G6" s="912"/>
      <c r="H6" s="912"/>
      <c r="I6" s="972" t="s">
        <v>13</v>
      </c>
      <c r="J6" s="914"/>
      <c r="K6" s="914"/>
    </row>
    <row r="7" spans="1:21" ht="18" customHeight="1" thickBot="1">
      <c r="A7" s="929"/>
      <c r="B7" s="913"/>
      <c r="C7" s="932" t="s">
        <v>14</v>
      </c>
      <c r="D7" s="933"/>
      <c r="E7" s="934"/>
      <c r="F7" s="925" t="s">
        <v>15</v>
      </c>
      <c r="G7" s="926"/>
      <c r="H7" s="926"/>
      <c r="I7" s="970" t="s">
        <v>5</v>
      </c>
      <c r="J7" s="926"/>
      <c r="K7" s="926"/>
    </row>
    <row r="8" spans="1:21" ht="21">
      <c r="A8" s="929" t="s">
        <v>29</v>
      </c>
      <c r="B8" s="913"/>
      <c r="C8" s="121" t="s">
        <v>17</v>
      </c>
      <c r="D8" s="653" t="s">
        <v>18</v>
      </c>
      <c r="E8" s="653" t="s">
        <v>19</v>
      </c>
      <c r="F8" s="121" t="s">
        <v>17</v>
      </c>
      <c r="G8" s="121" t="s">
        <v>18</v>
      </c>
      <c r="H8" s="121" t="s">
        <v>19</v>
      </c>
      <c r="I8" s="122" t="s">
        <v>17</v>
      </c>
      <c r="J8" s="121" t="s">
        <v>18</v>
      </c>
      <c r="K8" s="653" t="s">
        <v>19</v>
      </c>
    </row>
    <row r="9" spans="1:21" ht="21">
      <c r="A9" s="929"/>
      <c r="B9" s="913"/>
      <c r="C9" s="647" t="s">
        <v>20</v>
      </c>
      <c r="D9" s="647" t="s">
        <v>21</v>
      </c>
      <c r="E9" s="647" t="s">
        <v>5</v>
      </c>
      <c r="F9" s="647" t="s">
        <v>20</v>
      </c>
      <c r="G9" s="647" t="s">
        <v>21</v>
      </c>
      <c r="H9" s="647" t="s">
        <v>5</v>
      </c>
      <c r="I9" s="654" t="s">
        <v>20</v>
      </c>
      <c r="J9" s="647" t="s">
        <v>21</v>
      </c>
      <c r="K9" s="647" t="s">
        <v>5</v>
      </c>
    </row>
    <row r="10" spans="1:21" ht="40.9" customHeight="1">
      <c r="A10" s="651" t="s">
        <v>589</v>
      </c>
      <c r="B10" s="651" t="s">
        <v>590</v>
      </c>
      <c r="C10" s="558">
        <v>5.760490865623904</v>
      </c>
      <c r="D10" s="135">
        <v>30.842256201017292</v>
      </c>
      <c r="E10" s="558">
        <v>12.029443997801581</v>
      </c>
      <c r="F10" s="135">
        <v>0.23434549381747541</v>
      </c>
      <c r="G10" s="558">
        <v>1.0131772002178279</v>
      </c>
      <c r="H10" s="558">
        <v>0.31504250701861469</v>
      </c>
      <c r="I10" s="559">
        <v>2.4544949610476499</v>
      </c>
      <c r="J10" s="558">
        <v>20.682451308328993</v>
      </c>
      <c r="K10" s="558">
        <v>5.5307016299205536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</row>
    <row r="11" spans="1:21" ht="31.5" customHeight="1">
      <c r="A11" s="652" t="s">
        <v>587</v>
      </c>
      <c r="B11" s="652" t="s">
        <v>586</v>
      </c>
      <c r="C11" s="655">
        <v>5.9572000798135614</v>
      </c>
      <c r="D11" s="655">
        <v>31.061024564504841</v>
      </c>
      <c r="E11" s="655">
        <v>12.302678084173593</v>
      </c>
      <c r="F11" s="655">
        <v>0.20737502169762195</v>
      </c>
      <c r="G11" s="655">
        <v>0.88773358777978106</v>
      </c>
      <c r="H11" s="655">
        <v>0.27581826145214766</v>
      </c>
      <c r="I11" s="655">
        <v>2.5017825285068058</v>
      </c>
      <c r="J11" s="655">
        <v>21.030578808849192</v>
      </c>
      <c r="K11" s="655">
        <v>5.6182096869218645</v>
      </c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1" ht="18">
      <c r="A12" s="120" t="s">
        <v>224</v>
      </c>
      <c r="B12" s="120"/>
      <c r="C12" s="73"/>
      <c r="D12" s="73"/>
      <c r="E12" s="73"/>
      <c r="G12" s="795" t="s">
        <v>225</v>
      </c>
      <c r="H12" s="795"/>
      <c r="I12" s="795"/>
      <c r="J12" s="795"/>
      <c r="K12" s="795"/>
    </row>
    <row r="15" spans="1:21">
      <c r="A15"/>
      <c r="B15"/>
      <c r="C15"/>
      <c r="D15"/>
      <c r="E15"/>
      <c r="F15"/>
      <c r="G15"/>
      <c r="H15"/>
      <c r="I15"/>
      <c r="J15"/>
      <c r="K15"/>
    </row>
    <row r="16" spans="1:21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</sheetData>
  <mergeCells count="13">
    <mergeCell ref="I7:K7"/>
    <mergeCell ref="A8:B9"/>
    <mergeCell ref="G12:K12"/>
    <mergeCell ref="H1:K1"/>
    <mergeCell ref="H2:K2"/>
    <mergeCell ref="A3:K3"/>
    <mergeCell ref="A4:K4"/>
    <mergeCell ref="A6:B7"/>
    <mergeCell ref="C6:E6"/>
    <mergeCell ref="F6:H6"/>
    <mergeCell ref="I6:K6"/>
    <mergeCell ref="C7:E7"/>
    <mergeCell ref="F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&amp;Lstats.gov.sa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6"/>
  <sheetViews>
    <sheetView showGridLines="0" rightToLeft="1" view="pageBreakPreview" topLeftCell="A4" zoomScaleNormal="70" zoomScaleSheetLayoutView="100" workbookViewId="0">
      <selection activeCell="G27" sqref="G27"/>
    </sheetView>
  </sheetViews>
  <sheetFormatPr defaultColWidth="9" defaultRowHeight="14.25"/>
  <cols>
    <col min="1" max="1" width="19.125" style="206" customWidth="1"/>
    <col min="2" max="16384" width="9" style="206"/>
  </cols>
  <sheetData>
    <row r="1" spans="1:10">
      <c r="G1" s="768" t="s">
        <v>591</v>
      </c>
      <c r="H1" s="768"/>
      <c r="I1" s="768"/>
      <c r="J1" s="768"/>
    </row>
    <row r="2" spans="1:10" ht="61.5" customHeight="1">
      <c r="A2" s="46"/>
      <c r="G2" s="768" t="s">
        <v>592</v>
      </c>
      <c r="H2" s="768"/>
      <c r="I2" s="768"/>
      <c r="J2" s="768"/>
    </row>
    <row r="3" spans="1:10" ht="15">
      <c r="A3" s="775" t="s">
        <v>353</v>
      </c>
      <c r="B3" s="775"/>
      <c r="C3" s="775"/>
      <c r="D3" s="775"/>
      <c r="E3" s="775"/>
      <c r="F3" s="775"/>
      <c r="G3" s="775"/>
      <c r="H3" s="775"/>
      <c r="I3" s="775"/>
      <c r="J3" s="775"/>
    </row>
    <row r="4" spans="1:10" ht="15">
      <c r="A4" s="788" t="s">
        <v>354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0" ht="18">
      <c r="A5" s="158" t="s">
        <v>682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customHeight="1">
      <c r="A6" s="963" t="s">
        <v>34</v>
      </c>
      <c r="B6" s="942" t="s">
        <v>11</v>
      </c>
      <c r="C6" s="943"/>
      <c r="D6" s="916"/>
      <c r="E6" s="942" t="s">
        <v>12</v>
      </c>
      <c r="F6" s="943"/>
      <c r="G6" s="943"/>
      <c r="H6" s="944" t="s">
        <v>13</v>
      </c>
      <c r="I6" s="943"/>
      <c r="J6" s="943"/>
    </row>
    <row r="7" spans="1:10" ht="18" customHeight="1" thickBot="1">
      <c r="A7" s="963"/>
      <c r="B7" s="936" t="s">
        <v>14</v>
      </c>
      <c r="C7" s="937"/>
      <c r="D7" s="938"/>
      <c r="E7" s="936" t="s">
        <v>15</v>
      </c>
      <c r="F7" s="937"/>
      <c r="G7" s="937"/>
      <c r="H7" s="973" t="s">
        <v>5</v>
      </c>
      <c r="I7" s="974"/>
      <c r="J7" s="974"/>
    </row>
    <row r="8" spans="1:10" ht="17.45" customHeight="1">
      <c r="A8" s="918" t="s">
        <v>274</v>
      </c>
      <c r="B8" s="141" t="s">
        <v>0</v>
      </c>
      <c r="C8" s="591" t="s">
        <v>1</v>
      </c>
      <c r="D8" s="591" t="s">
        <v>36</v>
      </c>
      <c r="E8" s="141" t="s">
        <v>0</v>
      </c>
      <c r="F8" s="141" t="s">
        <v>1</v>
      </c>
      <c r="G8" s="141" t="s">
        <v>36</v>
      </c>
      <c r="H8" s="142" t="s">
        <v>0</v>
      </c>
      <c r="I8" s="141" t="s">
        <v>1</v>
      </c>
      <c r="J8" s="591" t="s">
        <v>36</v>
      </c>
    </row>
    <row r="9" spans="1:10" ht="21">
      <c r="A9" s="918"/>
      <c r="B9" s="141" t="s">
        <v>20</v>
      </c>
      <c r="C9" s="141" t="s">
        <v>21</v>
      </c>
      <c r="D9" s="621" t="s">
        <v>5</v>
      </c>
      <c r="E9" s="141" t="s">
        <v>20</v>
      </c>
      <c r="F9" s="141" t="s">
        <v>21</v>
      </c>
      <c r="G9" s="621" t="s">
        <v>5</v>
      </c>
      <c r="H9" s="142" t="s">
        <v>20</v>
      </c>
      <c r="I9" s="141" t="s">
        <v>21</v>
      </c>
      <c r="J9" s="621" t="s">
        <v>5</v>
      </c>
    </row>
    <row r="10" spans="1:10" ht="20.45" customHeight="1">
      <c r="A10" s="536" t="s">
        <v>37</v>
      </c>
      <c r="B10" s="135">
        <v>32.785186859553953</v>
      </c>
      <c r="C10" s="135">
        <v>51.872265966754163</v>
      </c>
      <c r="D10" s="135">
        <v>36.166651167116157</v>
      </c>
      <c r="E10" s="135">
        <v>14.620908483633935</v>
      </c>
      <c r="F10" s="135">
        <v>2.2779700115340256</v>
      </c>
      <c r="G10" s="135">
        <v>11.84926184926185</v>
      </c>
      <c r="H10" s="136">
        <v>27.13785046728972</v>
      </c>
      <c r="I10" s="135">
        <v>33.142763802678864</v>
      </c>
      <c r="J10" s="135">
        <v>28.293817998867997</v>
      </c>
    </row>
    <row r="11" spans="1:10" ht="20.45" customHeight="1">
      <c r="A11" s="537" t="s">
        <v>38</v>
      </c>
      <c r="B11" s="137">
        <v>23.64903951859592</v>
      </c>
      <c r="C11" s="137">
        <v>63.441999221756241</v>
      </c>
      <c r="D11" s="137">
        <v>34.916104943419612</v>
      </c>
      <c r="E11" s="137">
        <v>2.8773492685497648</v>
      </c>
      <c r="F11" s="137">
        <v>7.6606885077438776</v>
      </c>
      <c r="G11" s="137">
        <v>3.5852793881741181</v>
      </c>
      <c r="H11" s="138">
        <v>16.704393185638629</v>
      </c>
      <c r="I11" s="137">
        <v>53.349889111698381</v>
      </c>
      <c r="J11" s="137">
        <v>25.609152672182709</v>
      </c>
    </row>
    <row r="12" spans="1:10" ht="20.45" customHeight="1">
      <c r="A12" s="536" t="s">
        <v>39</v>
      </c>
      <c r="B12" s="135">
        <v>11.259002957836934</v>
      </c>
      <c r="C12" s="135">
        <v>50.620421962060981</v>
      </c>
      <c r="D12" s="135">
        <v>23.356219892604287</v>
      </c>
      <c r="E12" s="135">
        <v>0.84956966967123704</v>
      </c>
      <c r="F12" s="135">
        <v>1.006387755747399</v>
      </c>
      <c r="G12" s="135">
        <v>0.87178568228653341</v>
      </c>
      <c r="H12" s="136">
        <v>6.4715519362446514</v>
      </c>
      <c r="I12" s="135">
        <v>38.685131899501158</v>
      </c>
      <c r="J12" s="135">
        <v>14.198286916216546</v>
      </c>
    </row>
    <row r="13" spans="1:10" ht="20.45" customHeight="1">
      <c r="A13" s="537" t="s">
        <v>40</v>
      </c>
      <c r="B13" s="137">
        <v>3.6813132463326044</v>
      </c>
      <c r="C13" s="137">
        <v>36.416644660359204</v>
      </c>
      <c r="D13" s="137">
        <v>12.677031435461256</v>
      </c>
      <c r="E13" s="137">
        <v>7.3481057619116025E-2</v>
      </c>
      <c r="F13" s="137">
        <v>1.77913216890552</v>
      </c>
      <c r="G13" s="137">
        <v>0.3268139714636823</v>
      </c>
      <c r="H13" s="138">
        <v>1.7306535095157414</v>
      </c>
      <c r="I13" s="137">
        <v>24.243993188507083</v>
      </c>
      <c r="J13" s="137">
        <v>6.4941085715618616</v>
      </c>
    </row>
    <row r="14" spans="1:10" ht="20.45" customHeight="1">
      <c r="A14" s="536" t="s">
        <v>41</v>
      </c>
      <c r="B14" s="135">
        <v>2.1344585427723399</v>
      </c>
      <c r="C14" s="135">
        <v>16.07360898894397</v>
      </c>
      <c r="D14" s="135">
        <v>6.0420177655242586</v>
      </c>
      <c r="E14" s="135">
        <v>0</v>
      </c>
      <c r="F14" s="135">
        <v>0</v>
      </c>
      <c r="G14" s="135">
        <v>0</v>
      </c>
      <c r="H14" s="136">
        <v>0.72087120741648092</v>
      </c>
      <c r="I14" s="135">
        <v>9.2314590035465809</v>
      </c>
      <c r="J14" s="135">
        <v>2.3069885630787561</v>
      </c>
    </row>
    <row r="15" spans="1:10" ht="20.45" customHeight="1">
      <c r="A15" s="537" t="s">
        <v>42</v>
      </c>
      <c r="B15" s="137">
        <v>0.93394587499517434</v>
      </c>
      <c r="C15" s="137">
        <v>7.2143910244884744</v>
      </c>
      <c r="D15" s="137">
        <v>2.5398627890217425</v>
      </c>
      <c r="E15" s="137">
        <v>0</v>
      </c>
      <c r="F15" s="137">
        <v>0.42623252690355878</v>
      </c>
      <c r="G15" s="137">
        <v>4.8790528066022819E-2</v>
      </c>
      <c r="H15" s="138">
        <v>0.29133621586626285</v>
      </c>
      <c r="I15" s="137">
        <v>4.1357067939368184</v>
      </c>
      <c r="J15" s="137">
        <v>0.92164321111207326</v>
      </c>
    </row>
    <row r="16" spans="1:10" ht="20.45" customHeight="1">
      <c r="A16" s="536" t="s">
        <v>43</v>
      </c>
      <c r="B16" s="135">
        <v>0.77735044643290496</v>
      </c>
      <c r="C16" s="135">
        <v>4.9713223749559425</v>
      </c>
      <c r="D16" s="135">
        <v>1.5955144322953374</v>
      </c>
      <c r="E16" s="135">
        <v>0</v>
      </c>
      <c r="F16" s="135">
        <v>0.35852552611361344</v>
      </c>
      <c r="G16" s="135">
        <v>2.1329165482957727E-2</v>
      </c>
      <c r="H16" s="136">
        <v>0.25592137768025552</v>
      </c>
      <c r="I16" s="135">
        <v>3.3699580062650676</v>
      </c>
      <c r="J16" s="135">
        <v>0.59506926337396526</v>
      </c>
    </row>
    <row r="17" spans="1:10" ht="20.45" customHeight="1">
      <c r="A17" s="537" t="s">
        <v>44</v>
      </c>
      <c r="B17" s="137">
        <v>0.2894364433677124</v>
      </c>
      <c r="C17" s="137">
        <v>1.0545272264820005</v>
      </c>
      <c r="D17" s="137">
        <v>0.39316467357515567</v>
      </c>
      <c r="E17" s="137">
        <v>0</v>
      </c>
      <c r="F17" s="137">
        <v>0</v>
      </c>
      <c r="G17" s="137">
        <v>0</v>
      </c>
      <c r="H17" s="138">
        <v>9.4351084752712824E-2</v>
      </c>
      <c r="I17" s="137">
        <v>0.74651385913493762</v>
      </c>
      <c r="J17" s="137">
        <v>0.13827915924146533</v>
      </c>
    </row>
    <row r="18" spans="1:10" ht="20.45" customHeight="1">
      <c r="A18" s="536" t="s">
        <v>45</v>
      </c>
      <c r="B18" s="135">
        <v>0.2084188587488553</v>
      </c>
      <c r="C18" s="135">
        <v>0</v>
      </c>
      <c r="D18" s="135">
        <v>0.18587734509215412</v>
      </c>
      <c r="E18" s="135">
        <v>0</v>
      </c>
      <c r="F18" s="135">
        <v>0</v>
      </c>
      <c r="G18" s="135">
        <v>0</v>
      </c>
      <c r="H18" s="136">
        <v>7.1488034264740929E-2</v>
      </c>
      <c r="I18" s="135">
        <v>0</v>
      </c>
      <c r="J18" s="135">
        <v>6.753734288796695E-2</v>
      </c>
    </row>
    <row r="19" spans="1:10" ht="20.45" customHeight="1">
      <c r="A19" s="537" t="s">
        <v>46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8">
        <v>0</v>
      </c>
      <c r="I19" s="137">
        <v>0</v>
      </c>
      <c r="J19" s="137">
        <v>0</v>
      </c>
    </row>
    <row r="20" spans="1:10" ht="20.45" customHeight="1">
      <c r="A20" s="536" t="s">
        <v>47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  <c r="H20" s="136">
        <v>0</v>
      </c>
      <c r="I20" s="135">
        <v>0</v>
      </c>
      <c r="J20" s="135">
        <v>0</v>
      </c>
    </row>
    <row r="21" spans="1:10" ht="20.45" customHeight="1">
      <c r="A21" s="604" t="s">
        <v>23</v>
      </c>
      <c r="B21" s="656">
        <v>5.7604908656238996</v>
      </c>
      <c r="C21" s="656">
        <v>30.842256201017292</v>
      </c>
      <c r="D21" s="656">
        <v>12.029443997801581</v>
      </c>
      <c r="E21" s="656">
        <v>0.23434549381747541</v>
      </c>
      <c r="F21" s="656">
        <v>1.0131772002178279</v>
      </c>
      <c r="G21" s="656">
        <v>0.31504250701861469</v>
      </c>
      <c r="H21" s="657">
        <v>2.4544949610476499</v>
      </c>
      <c r="I21" s="656">
        <v>20.682451308328993</v>
      </c>
      <c r="J21" s="656">
        <v>5.5307016299205536</v>
      </c>
    </row>
    <row r="22" spans="1:10" ht="18">
      <c r="A22" s="120" t="s">
        <v>224</v>
      </c>
      <c r="B22" s="73"/>
      <c r="C22" s="73"/>
      <c r="D22" s="73"/>
      <c r="F22" s="795" t="s">
        <v>225</v>
      </c>
      <c r="G22" s="795"/>
      <c r="H22" s="795"/>
      <c r="I22" s="795"/>
      <c r="J22" s="795"/>
    </row>
    <row r="24" spans="1:10" ht="18" customHeight="1">
      <c r="A24"/>
      <c r="B24"/>
      <c r="C24"/>
      <c r="D24"/>
      <c r="E24"/>
      <c r="F24"/>
      <c r="G24"/>
      <c r="H24"/>
      <c r="I24"/>
      <c r="J24"/>
    </row>
    <row r="25" spans="1:10">
      <c r="A25"/>
      <c r="B25" s="260"/>
      <c r="C25" s="260"/>
      <c r="D25" s="260"/>
      <c r="E25" s="260"/>
      <c r="F25" s="260"/>
      <c r="G25" s="260"/>
      <c r="H25" s="260"/>
      <c r="I25" s="260"/>
      <c r="J25" s="260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 s="260"/>
      <c r="C35" s="260"/>
      <c r="D35" s="260"/>
      <c r="E35" s="260"/>
      <c r="F35" s="260"/>
      <c r="G35" s="260"/>
      <c r="H35" s="260"/>
      <c r="I35" s="260"/>
      <c r="J35" s="260"/>
    </row>
    <row r="36" spans="1:10">
      <c r="A36"/>
      <c r="B36" s="260"/>
      <c r="C36" s="260"/>
      <c r="D36" s="260"/>
      <c r="E36" s="260"/>
      <c r="F36" s="260"/>
      <c r="G36" s="260"/>
      <c r="H36" s="260"/>
      <c r="I36" s="260"/>
      <c r="J36" s="260"/>
    </row>
    <row r="37" spans="1:10">
      <c r="A37"/>
      <c r="B37" s="260"/>
      <c r="C37" s="260"/>
      <c r="D37" s="260"/>
      <c r="E37" s="260"/>
      <c r="F37" s="260"/>
      <c r="G37" s="260"/>
      <c r="H37" s="260"/>
      <c r="I37" s="260"/>
      <c r="J37" s="260"/>
    </row>
    <row r="38" spans="1:10">
      <c r="A38"/>
      <c r="B38" s="260"/>
      <c r="C38" s="260"/>
      <c r="D38" s="260"/>
      <c r="E38" s="260"/>
      <c r="F38" s="260"/>
      <c r="G38" s="260"/>
      <c r="H38" s="260"/>
      <c r="I38" s="260"/>
      <c r="J38" s="260"/>
    </row>
    <row r="39" spans="1:10">
      <c r="A39"/>
      <c r="B39" s="260"/>
      <c r="C39" s="260"/>
      <c r="D39" s="260"/>
      <c r="E39" s="260"/>
      <c r="F39" s="260"/>
      <c r="G39" s="260"/>
      <c r="H39" s="260"/>
      <c r="I39" s="260"/>
      <c r="J39" s="260"/>
    </row>
    <row r="40" spans="1:10">
      <c r="A40"/>
      <c r="B40" s="260"/>
      <c r="C40" s="260"/>
      <c r="D40" s="260"/>
      <c r="E40" s="260"/>
      <c r="F40" s="260"/>
      <c r="G40" s="260"/>
      <c r="H40" s="260"/>
      <c r="I40" s="260"/>
      <c r="J40" s="260"/>
    </row>
    <row r="41" spans="1:10">
      <c r="A41"/>
      <c r="B41" s="260"/>
      <c r="C41" s="260"/>
      <c r="D41" s="260"/>
      <c r="E41" s="260"/>
      <c r="F41" s="260"/>
      <c r="G41" s="260"/>
      <c r="H41" s="260"/>
      <c r="I41" s="260"/>
      <c r="J41" s="260"/>
    </row>
    <row r="42" spans="1:10">
      <c r="A42"/>
      <c r="B42" s="260"/>
      <c r="C42" s="260"/>
      <c r="D42" s="260"/>
      <c r="E42" s="260"/>
      <c r="F42" s="260"/>
      <c r="G42" s="260"/>
      <c r="H42" s="260"/>
      <c r="I42" s="260"/>
      <c r="J42" s="260"/>
    </row>
    <row r="43" spans="1:10">
      <c r="A43"/>
      <c r="B43" s="260"/>
      <c r="C43" s="260"/>
      <c r="D43" s="260"/>
      <c r="E43" s="260"/>
      <c r="F43" s="260"/>
      <c r="G43" s="260"/>
      <c r="H43" s="260"/>
      <c r="I43" s="260"/>
      <c r="J43" s="260"/>
    </row>
    <row r="44" spans="1:10">
      <c r="A44"/>
      <c r="B44" s="260"/>
      <c r="C44" s="260"/>
      <c r="D44" s="260"/>
      <c r="E44" s="260"/>
      <c r="F44" s="260"/>
      <c r="G44" s="260"/>
      <c r="H44" s="260"/>
      <c r="I44" s="260"/>
      <c r="J44" s="260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</sheetData>
  <mergeCells count="13">
    <mergeCell ref="G2:J2"/>
    <mergeCell ref="G1:J1"/>
    <mergeCell ref="H7:J7"/>
    <mergeCell ref="A8:A9"/>
    <mergeCell ref="F22:J22"/>
    <mergeCell ref="A3:J3"/>
    <mergeCell ref="A4:J4"/>
    <mergeCell ref="A6:A7"/>
    <mergeCell ref="B6:D6"/>
    <mergeCell ref="E6:G6"/>
    <mergeCell ref="H6:J6"/>
    <mergeCell ref="B7:D7"/>
    <mergeCell ref="E7:G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6"/>
  <sheetViews>
    <sheetView showGridLines="0" rightToLeft="1" view="pageBreakPreview" zoomScale="70" zoomScaleNormal="60" zoomScaleSheetLayoutView="70" workbookViewId="0">
      <selection activeCell="A6" sqref="A6:K20"/>
    </sheetView>
  </sheetViews>
  <sheetFormatPr defaultColWidth="9" defaultRowHeight="14.25"/>
  <cols>
    <col min="1" max="1" width="20.125" style="206" customWidth="1"/>
    <col min="2" max="10" width="9.125" style="206" customWidth="1"/>
    <col min="11" max="11" width="29.375" style="206" customWidth="1"/>
    <col min="12" max="16384" width="9" style="206"/>
  </cols>
  <sheetData>
    <row r="1" spans="1:11" ht="27" customHeight="1">
      <c r="J1" s="768" t="s">
        <v>591</v>
      </c>
      <c r="K1" s="768"/>
    </row>
    <row r="2" spans="1:11" ht="43.5" customHeight="1">
      <c r="A2" s="46"/>
      <c r="H2" s="1"/>
      <c r="J2" s="768" t="s">
        <v>592</v>
      </c>
      <c r="K2" s="768"/>
    </row>
    <row r="3" spans="1:11" ht="15">
      <c r="A3" s="775" t="s">
        <v>355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5">
      <c r="A4" s="788" t="s">
        <v>620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11" ht="16.5" thickBot="1">
      <c r="A5" s="163" t="s">
        <v>683</v>
      </c>
    </row>
    <row r="6" spans="1:11" ht="17.45" customHeight="1">
      <c r="A6" s="963" t="s">
        <v>89</v>
      </c>
      <c r="B6" s="942" t="s">
        <v>11</v>
      </c>
      <c r="C6" s="943"/>
      <c r="D6" s="916"/>
      <c r="E6" s="942" t="s">
        <v>12</v>
      </c>
      <c r="F6" s="943"/>
      <c r="G6" s="943"/>
      <c r="H6" s="944" t="s">
        <v>13</v>
      </c>
      <c r="I6" s="943"/>
      <c r="J6" s="943"/>
      <c r="K6" s="945" t="s">
        <v>247</v>
      </c>
    </row>
    <row r="7" spans="1:11" ht="17.45" customHeight="1" thickBot="1">
      <c r="A7" s="963"/>
      <c r="B7" s="936" t="s">
        <v>14</v>
      </c>
      <c r="C7" s="937"/>
      <c r="D7" s="938"/>
      <c r="E7" s="936" t="s">
        <v>15</v>
      </c>
      <c r="F7" s="937"/>
      <c r="G7" s="937"/>
      <c r="H7" s="973" t="s">
        <v>5</v>
      </c>
      <c r="I7" s="974"/>
      <c r="J7" s="974"/>
      <c r="K7" s="946"/>
    </row>
    <row r="8" spans="1:11" ht="21">
      <c r="A8" s="963"/>
      <c r="B8" s="141" t="s">
        <v>0</v>
      </c>
      <c r="C8" s="591" t="s">
        <v>1</v>
      </c>
      <c r="D8" s="591" t="s">
        <v>36</v>
      </c>
      <c r="E8" s="141" t="s">
        <v>0</v>
      </c>
      <c r="F8" s="141" t="s">
        <v>1</v>
      </c>
      <c r="G8" s="141" t="s">
        <v>36</v>
      </c>
      <c r="H8" s="142" t="s">
        <v>0</v>
      </c>
      <c r="I8" s="141" t="s">
        <v>1</v>
      </c>
      <c r="J8" s="591" t="s">
        <v>36</v>
      </c>
      <c r="K8" s="946"/>
    </row>
    <row r="9" spans="1:11" ht="21">
      <c r="A9" s="963"/>
      <c r="B9" s="141" t="s">
        <v>20</v>
      </c>
      <c r="C9" s="141" t="s">
        <v>21</v>
      </c>
      <c r="D9" s="621" t="s">
        <v>5</v>
      </c>
      <c r="E9" s="141" t="s">
        <v>20</v>
      </c>
      <c r="F9" s="141" t="s">
        <v>21</v>
      </c>
      <c r="G9" s="621" t="s">
        <v>5</v>
      </c>
      <c r="H9" s="142" t="s">
        <v>20</v>
      </c>
      <c r="I9" s="141" t="s">
        <v>21</v>
      </c>
      <c r="J9" s="621" t="s">
        <v>5</v>
      </c>
      <c r="K9" s="946"/>
    </row>
    <row r="10" spans="1:11" ht="21" customHeight="1">
      <c r="A10" s="530" t="s">
        <v>248</v>
      </c>
      <c r="B10" s="114">
        <v>4.2091369069443427</v>
      </c>
      <c r="C10" s="114">
        <v>5.4586675967910709</v>
      </c>
      <c r="D10" s="114">
        <v>4.5790098601001503</v>
      </c>
      <c r="E10" s="114">
        <v>0</v>
      </c>
      <c r="F10" s="114">
        <v>0</v>
      </c>
      <c r="G10" s="114">
        <v>0</v>
      </c>
      <c r="H10" s="133">
        <v>1.0203900236431833</v>
      </c>
      <c r="I10" s="114">
        <v>2.5944960212201593</v>
      </c>
      <c r="J10" s="114">
        <v>1.2983591199847768</v>
      </c>
      <c r="K10" s="644" t="s">
        <v>175</v>
      </c>
    </row>
    <row r="11" spans="1:11" ht="21" customHeight="1">
      <c r="A11" s="531" t="s">
        <v>249</v>
      </c>
      <c r="B11" s="115">
        <v>0</v>
      </c>
      <c r="C11" s="115">
        <v>3.9254631468708245</v>
      </c>
      <c r="D11" s="115">
        <v>1.0428058865289049</v>
      </c>
      <c r="E11" s="115">
        <v>0.1531030153638876</v>
      </c>
      <c r="F11" s="115">
        <v>0</v>
      </c>
      <c r="G11" s="115">
        <v>0.1337162074072093</v>
      </c>
      <c r="H11" s="134">
        <v>0.11841010748677508</v>
      </c>
      <c r="I11" s="115">
        <v>1.6577703217935031</v>
      </c>
      <c r="J11" s="115">
        <v>0.36863594783070019</v>
      </c>
      <c r="K11" s="646" t="s">
        <v>250</v>
      </c>
    </row>
    <row r="12" spans="1:11" ht="21" customHeight="1">
      <c r="A12" s="530" t="s">
        <v>396</v>
      </c>
      <c r="B12" s="114">
        <v>0.98478724186080691</v>
      </c>
      <c r="C12" s="114">
        <v>26.8815445026178</v>
      </c>
      <c r="D12" s="114">
        <v>5.7342615375382584</v>
      </c>
      <c r="E12" s="114">
        <v>0</v>
      </c>
      <c r="F12" s="114">
        <v>1.1930352536543423</v>
      </c>
      <c r="G12" s="114">
        <v>9.1424994440371957E-2</v>
      </c>
      <c r="H12" s="133">
        <v>0.10659115134352577</v>
      </c>
      <c r="I12" s="114">
        <v>7.5444983818770224</v>
      </c>
      <c r="J12" s="114">
        <v>0.77241189507075925</v>
      </c>
      <c r="K12" s="644" t="s">
        <v>416</v>
      </c>
    </row>
    <row r="13" spans="1:11" ht="21" customHeight="1">
      <c r="A13" s="531" t="s">
        <v>251</v>
      </c>
      <c r="B13" s="115">
        <v>4.2863739049324909</v>
      </c>
      <c r="C13" s="115">
        <v>16.990326176861942</v>
      </c>
      <c r="D13" s="115">
        <v>6.1539315536688068</v>
      </c>
      <c r="E13" s="115">
        <v>0.19716965351936805</v>
      </c>
      <c r="F13" s="115">
        <v>0.17220483554246441</v>
      </c>
      <c r="G13" s="115">
        <v>0.19373077286797091</v>
      </c>
      <c r="H13" s="134">
        <v>0.87221466814406023</v>
      </c>
      <c r="I13" s="115">
        <v>3.1288130235498661</v>
      </c>
      <c r="J13" s="115">
        <v>1.1865385902435073</v>
      </c>
      <c r="K13" s="646" t="s">
        <v>176</v>
      </c>
    </row>
    <row r="14" spans="1:11" ht="21" customHeight="1">
      <c r="A14" s="530" t="s">
        <v>252</v>
      </c>
      <c r="B14" s="114">
        <v>4.4177549078958744</v>
      </c>
      <c r="C14" s="114">
        <v>26.53491190453995</v>
      </c>
      <c r="D14" s="114">
        <v>6.7160058509556242</v>
      </c>
      <c r="E14" s="114">
        <v>7.9245250263342379E-2</v>
      </c>
      <c r="F14" s="114">
        <v>0.22065815609086267</v>
      </c>
      <c r="G14" s="114">
        <v>9.6510558335768881E-2</v>
      </c>
      <c r="H14" s="133">
        <v>0.9080969534452128</v>
      </c>
      <c r="I14" s="114">
        <v>4.5499720860608219</v>
      </c>
      <c r="J14" s="114">
        <v>1.3402989953764088</v>
      </c>
      <c r="K14" s="644" t="s">
        <v>177</v>
      </c>
    </row>
    <row r="15" spans="1:11" ht="21" customHeight="1">
      <c r="A15" s="531" t="s">
        <v>253</v>
      </c>
      <c r="B15" s="115">
        <v>6.2577780487212449</v>
      </c>
      <c r="C15" s="115">
        <v>40.100006342191257</v>
      </c>
      <c r="D15" s="115">
        <v>10.483486437371834</v>
      </c>
      <c r="E15" s="115">
        <v>0.50835469084428764</v>
      </c>
      <c r="F15" s="115">
        <v>2.5365798542455229</v>
      </c>
      <c r="G15" s="115">
        <v>0.65140350018385473</v>
      </c>
      <c r="H15" s="134">
        <v>3.7425379912092835</v>
      </c>
      <c r="I15" s="115">
        <v>29.109443478917939</v>
      </c>
      <c r="J15" s="115">
        <v>6.3273358289650155</v>
      </c>
      <c r="K15" s="646" t="s">
        <v>254</v>
      </c>
    </row>
    <row r="16" spans="1:11" ht="21" customHeight="1">
      <c r="A16" s="530" t="s">
        <v>255</v>
      </c>
      <c r="B16" s="114">
        <v>6.2325848708852734</v>
      </c>
      <c r="C16" s="114">
        <v>15.903184349564473</v>
      </c>
      <c r="D16" s="114">
        <v>8.3336694330256726</v>
      </c>
      <c r="E16" s="114">
        <v>0.24138682360890437</v>
      </c>
      <c r="F16" s="114">
        <v>0</v>
      </c>
      <c r="G16" s="114">
        <v>0.22107276343196405</v>
      </c>
      <c r="H16" s="133">
        <v>3.5523288097316397</v>
      </c>
      <c r="I16" s="114">
        <v>12.542090385936461</v>
      </c>
      <c r="J16" s="114">
        <v>5.0161508155176193</v>
      </c>
      <c r="K16" s="644" t="s">
        <v>256</v>
      </c>
    </row>
    <row r="17" spans="1:11" ht="21" customHeight="1">
      <c r="A17" s="531" t="s">
        <v>257</v>
      </c>
      <c r="B17" s="115">
        <v>6.4612590054313026</v>
      </c>
      <c r="C17" s="115">
        <v>32.904241820212548</v>
      </c>
      <c r="D17" s="115">
        <v>17.813494305510126</v>
      </c>
      <c r="E17" s="115">
        <v>0.26162145805939435</v>
      </c>
      <c r="F17" s="115">
        <v>4.7259328500157602</v>
      </c>
      <c r="G17" s="115">
        <v>0.58541030750990142</v>
      </c>
      <c r="H17" s="134">
        <v>3.6101901486682242</v>
      </c>
      <c r="I17" s="115">
        <v>30.613016864548037</v>
      </c>
      <c r="J17" s="115">
        <v>11.890671581115507</v>
      </c>
      <c r="K17" s="646" t="s">
        <v>178</v>
      </c>
    </row>
    <row r="18" spans="1:11" ht="21" customHeight="1">
      <c r="A18" s="530" t="s">
        <v>258</v>
      </c>
      <c r="B18" s="114">
        <v>1.9547514485321833</v>
      </c>
      <c r="C18" s="114">
        <v>14.11391030513628</v>
      </c>
      <c r="D18" s="114">
        <v>4.9225733350119603</v>
      </c>
      <c r="E18" s="114">
        <v>0</v>
      </c>
      <c r="F18" s="114">
        <v>0</v>
      </c>
      <c r="G18" s="114">
        <v>0</v>
      </c>
      <c r="H18" s="133">
        <v>1.0008931737290228</v>
      </c>
      <c r="I18" s="114">
        <v>11.394069561024788</v>
      </c>
      <c r="J18" s="114">
        <v>2.7675744141861935</v>
      </c>
      <c r="K18" s="644" t="s">
        <v>179</v>
      </c>
    </row>
    <row r="19" spans="1:11" ht="21" customHeight="1">
      <c r="A19" s="531" t="s">
        <v>98</v>
      </c>
      <c r="B19" s="115">
        <v>0</v>
      </c>
      <c r="C19" s="115">
        <v>0.75281014746828911</v>
      </c>
      <c r="D19" s="115">
        <v>0.22908429046632775</v>
      </c>
      <c r="E19" s="115">
        <v>0</v>
      </c>
      <c r="F19" s="115">
        <v>0</v>
      </c>
      <c r="G19" s="115">
        <v>0</v>
      </c>
      <c r="H19" s="134">
        <v>0</v>
      </c>
      <c r="I19" s="115">
        <v>0.44395791522228306</v>
      </c>
      <c r="J19" s="115">
        <v>9.6215945486417737E-2</v>
      </c>
      <c r="K19" s="659" t="s">
        <v>180</v>
      </c>
    </row>
    <row r="20" spans="1:11" ht="21">
      <c r="A20" s="590" t="s">
        <v>23</v>
      </c>
      <c r="B20" s="656">
        <v>5.760490865623904</v>
      </c>
      <c r="C20" s="656">
        <v>30.842256201017292</v>
      </c>
      <c r="D20" s="656">
        <v>12.029443997801581</v>
      </c>
      <c r="E20" s="656">
        <v>0.23434549381747541</v>
      </c>
      <c r="F20" s="656">
        <v>1.0131772002178279</v>
      </c>
      <c r="G20" s="656">
        <v>0.31504250701861469</v>
      </c>
      <c r="H20" s="656">
        <v>2.4544949610476499</v>
      </c>
      <c r="I20" s="656">
        <v>20.682451308328993</v>
      </c>
      <c r="J20" s="656">
        <v>5.5307016299205536</v>
      </c>
      <c r="K20" s="658" t="s">
        <v>5</v>
      </c>
    </row>
    <row r="21" spans="1:11" ht="18">
      <c r="A21" s="120" t="s">
        <v>224</v>
      </c>
      <c r="B21" s="73"/>
      <c r="C21" s="73"/>
      <c r="D21" s="73"/>
      <c r="I21" s="795" t="s">
        <v>225</v>
      </c>
      <c r="J21" s="795"/>
      <c r="K21" s="795"/>
    </row>
    <row r="22" spans="1:11">
      <c r="B22" s="149"/>
      <c r="C22" s="149"/>
      <c r="D22" s="149"/>
      <c r="E22" s="149"/>
      <c r="F22" s="149"/>
      <c r="G22" s="149"/>
      <c r="H22" s="149"/>
      <c r="I22" s="149"/>
      <c r="J22" s="149"/>
    </row>
    <row r="24" spans="1:11">
      <c r="A24"/>
      <c r="B24" s="269"/>
      <c r="C24" s="269"/>
      <c r="D24" s="269"/>
      <c r="E24" s="269"/>
      <c r="F24" s="269"/>
      <c r="G24" s="269"/>
      <c r="H24" s="269"/>
      <c r="I24" s="269"/>
      <c r="J24" s="269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B38" s="269"/>
      <c r="C38" s="269"/>
      <c r="D38" s="269"/>
      <c r="E38" s="269"/>
      <c r="F38" s="269"/>
      <c r="G38" s="269"/>
      <c r="H38" s="269"/>
      <c r="I38" s="269"/>
      <c r="J38" s="269"/>
      <c r="K38"/>
    </row>
    <row r="39" spans="1:11">
      <c r="B39" s="269"/>
      <c r="C39" s="269"/>
      <c r="D39" s="269"/>
      <c r="E39" s="269"/>
      <c r="F39" s="269"/>
      <c r="G39" s="269"/>
      <c r="H39" s="269"/>
      <c r="I39" s="269"/>
      <c r="J39" s="269"/>
      <c r="K39"/>
    </row>
    <row r="40" spans="1:11">
      <c r="B40" s="269"/>
      <c r="C40" s="269"/>
      <c r="D40" s="269"/>
      <c r="E40" s="269"/>
      <c r="F40" s="269"/>
      <c r="G40" s="269"/>
      <c r="H40" s="269"/>
      <c r="I40" s="269"/>
      <c r="J40" s="269"/>
      <c r="K40"/>
    </row>
    <row r="41" spans="1:11">
      <c r="B41" s="269"/>
      <c r="C41" s="269"/>
      <c r="D41" s="269"/>
      <c r="E41" s="269"/>
      <c r="F41" s="269"/>
      <c r="G41" s="269"/>
      <c r="H41" s="269"/>
      <c r="I41" s="269"/>
      <c r="J41" s="269"/>
      <c r="K41"/>
    </row>
    <row r="42" spans="1:11">
      <c r="B42" s="269"/>
      <c r="C42" s="269"/>
      <c r="D42" s="269"/>
      <c r="E42" s="269"/>
      <c r="F42" s="269"/>
      <c r="G42" s="269"/>
      <c r="H42" s="269"/>
      <c r="I42" s="269"/>
      <c r="J42" s="269"/>
      <c r="K42"/>
    </row>
    <row r="43" spans="1:11">
      <c r="B43" s="269"/>
      <c r="C43" s="269"/>
      <c r="D43" s="269"/>
      <c r="E43" s="269"/>
      <c r="F43" s="269"/>
      <c r="G43" s="269"/>
      <c r="H43" s="269"/>
      <c r="I43" s="269"/>
      <c r="J43" s="269"/>
      <c r="K43"/>
    </row>
    <row r="44" spans="1:11">
      <c r="B44" s="269"/>
      <c r="C44" s="269"/>
      <c r="D44" s="269"/>
      <c r="E44" s="269"/>
      <c r="F44" s="269"/>
      <c r="G44" s="269"/>
      <c r="H44" s="269"/>
      <c r="I44" s="269"/>
      <c r="J44" s="269"/>
      <c r="K44"/>
    </row>
    <row r="45" spans="1:11">
      <c r="B45" s="269"/>
      <c r="C45" s="269"/>
      <c r="D45" s="269"/>
      <c r="E45" s="269"/>
      <c r="F45" s="269"/>
      <c r="G45" s="269"/>
      <c r="H45" s="269"/>
      <c r="I45" s="269"/>
      <c r="J45" s="269"/>
      <c r="K45"/>
    </row>
    <row r="46" spans="1:11">
      <c r="B46" s="269"/>
      <c r="C46" s="269"/>
      <c r="D46" s="269"/>
      <c r="E46" s="269"/>
      <c r="F46" s="269"/>
      <c r="G46" s="269"/>
      <c r="H46" s="269"/>
      <c r="I46" s="269"/>
      <c r="J46" s="269"/>
      <c r="K46"/>
    </row>
    <row r="47" spans="1:11">
      <c r="B47" s="269"/>
      <c r="C47" s="269"/>
      <c r="D47" s="269"/>
      <c r="E47" s="269"/>
      <c r="F47" s="269"/>
      <c r="G47" s="269"/>
      <c r="H47" s="269"/>
      <c r="I47" s="269"/>
      <c r="J47" s="269"/>
      <c r="K47"/>
    </row>
    <row r="48" spans="1:11">
      <c r="B48" s="269"/>
      <c r="C48" s="269"/>
      <c r="D48" s="269"/>
      <c r="E48" s="269"/>
      <c r="F48" s="269"/>
      <c r="G48" s="269"/>
      <c r="H48" s="269"/>
      <c r="I48" s="269"/>
      <c r="J48" s="269"/>
      <c r="K48"/>
    </row>
    <row r="49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</sheetData>
  <mergeCells count="13">
    <mergeCell ref="J1:K1"/>
    <mergeCell ref="J2:K2"/>
    <mergeCell ref="E7:G7"/>
    <mergeCell ref="H7:J7"/>
    <mergeCell ref="I21:K21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&amp;Lstats.gov.sa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4"/>
  <sheetViews>
    <sheetView showGridLines="0" rightToLeft="1" view="pageBreakPreview" zoomScale="60" zoomScaleNormal="60" workbookViewId="0">
      <selection activeCell="K39" sqref="K39"/>
    </sheetView>
  </sheetViews>
  <sheetFormatPr defaultColWidth="9" defaultRowHeight="14.25"/>
  <cols>
    <col min="1" max="1" width="17.125" style="206" customWidth="1"/>
    <col min="2" max="10" width="9" style="206"/>
    <col min="11" max="11" width="21.375" style="213" customWidth="1"/>
    <col min="12" max="16384" width="9" style="206"/>
  </cols>
  <sheetData>
    <row r="1" spans="1:11">
      <c r="I1" s="768" t="s">
        <v>609</v>
      </c>
      <c r="J1" s="768"/>
      <c r="K1" s="768"/>
    </row>
    <row r="2" spans="1:11" ht="61.5" customHeight="1">
      <c r="A2" s="46"/>
      <c r="H2" s="1"/>
      <c r="I2" s="959" t="s">
        <v>592</v>
      </c>
      <c r="J2" s="959"/>
      <c r="K2" s="959"/>
    </row>
    <row r="3" spans="1:11" ht="15">
      <c r="A3" s="775" t="s">
        <v>514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1" ht="15">
      <c r="A4" s="776" t="s">
        <v>621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1" ht="18">
      <c r="A5" s="158" t="s">
        <v>684</v>
      </c>
      <c r="B5" s="27"/>
      <c r="D5" s="27"/>
      <c r="E5" s="27"/>
      <c r="F5" s="27"/>
      <c r="G5" s="27"/>
      <c r="H5" s="27"/>
      <c r="I5" s="27"/>
      <c r="J5" s="27"/>
    </row>
    <row r="6" spans="1:11" ht="15.75" customHeight="1">
      <c r="A6" s="963" t="s">
        <v>53</v>
      </c>
      <c r="B6" s="942" t="s">
        <v>11</v>
      </c>
      <c r="C6" s="943"/>
      <c r="D6" s="916"/>
      <c r="E6" s="942" t="s">
        <v>12</v>
      </c>
      <c r="F6" s="943"/>
      <c r="G6" s="943"/>
      <c r="H6" s="944" t="s">
        <v>13</v>
      </c>
      <c r="I6" s="943"/>
      <c r="J6" s="943"/>
      <c r="K6" s="963" t="s">
        <v>157</v>
      </c>
    </row>
    <row r="7" spans="1:11" ht="18.75" customHeight="1" thickBot="1">
      <c r="A7" s="963"/>
      <c r="B7" s="936" t="s">
        <v>14</v>
      </c>
      <c r="C7" s="937"/>
      <c r="D7" s="938"/>
      <c r="E7" s="936" t="s">
        <v>15</v>
      </c>
      <c r="F7" s="937"/>
      <c r="G7" s="937"/>
      <c r="H7" s="973" t="s">
        <v>5</v>
      </c>
      <c r="I7" s="974"/>
      <c r="J7" s="974"/>
      <c r="K7" s="963"/>
    </row>
    <row r="8" spans="1:11" ht="15.75" customHeight="1">
      <c r="A8" s="963"/>
      <c r="B8" s="141" t="s">
        <v>0</v>
      </c>
      <c r="C8" s="591" t="s">
        <v>1</v>
      </c>
      <c r="D8" s="591" t="s">
        <v>36</v>
      </c>
      <c r="E8" s="141" t="s">
        <v>0</v>
      </c>
      <c r="F8" s="141" t="s">
        <v>1</v>
      </c>
      <c r="G8" s="141" t="s">
        <v>36</v>
      </c>
      <c r="H8" s="142" t="s">
        <v>0</v>
      </c>
      <c r="I8" s="141" t="s">
        <v>1</v>
      </c>
      <c r="J8" s="591" t="s">
        <v>36</v>
      </c>
      <c r="K8" s="963"/>
    </row>
    <row r="9" spans="1:11" ht="18" customHeight="1">
      <c r="A9" s="963"/>
      <c r="B9" s="141" t="s">
        <v>20</v>
      </c>
      <c r="C9" s="141" t="s">
        <v>21</v>
      </c>
      <c r="D9" s="621" t="s">
        <v>5</v>
      </c>
      <c r="E9" s="141" t="s">
        <v>20</v>
      </c>
      <c r="F9" s="141" t="s">
        <v>21</v>
      </c>
      <c r="G9" s="621" t="s">
        <v>5</v>
      </c>
      <c r="H9" s="142" t="s">
        <v>20</v>
      </c>
      <c r="I9" s="141" t="s">
        <v>21</v>
      </c>
      <c r="J9" s="621" t="s">
        <v>5</v>
      </c>
      <c r="K9" s="963"/>
    </row>
    <row r="10" spans="1:11" ht="23.45" customHeight="1">
      <c r="A10" s="660" t="s">
        <v>54</v>
      </c>
      <c r="B10" s="114">
        <v>6.2456783827087738</v>
      </c>
      <c r="C10" s="114">
        <v>34.253970919006861</v>
      </c>
      <c r="D10" s="114">
        <v>12.779912610671762</v>
      </c>
      <c r="E10" s="114">
        <v>0.39508843220348572</v>
      </c>
      <c r="F10" s="114">
        <v>0.65981680101522444</v>
      </c>
      <c r="G10" s="114">
        <v>0.42227774994173378</v>
      </c>
      <c r="H10" s="133">
        <v>2.3806591361983234</v>
      </c>
      <c r="I10" s="114">
        <v>20.053375846844407</v>
      </c>
      <c r="J10" s="114">
        <v>5.062324334028812</v>
      </c>
      <c r="K10" s="662" t="s">
        <v>158</v>
      </c>
    </row>
    <row r="11" spans="1:11" ht="23.45" customHeight="1">
      <c r="A11" s="661" t="s">
        <v>55</v>
      </c>
      <c r="B11" s="115">
        <v>4.7081844534718069</v>
      </c>
      <c r="C11" s="115">
        <v>27.810408832479094</v>
      </c>
      <c r="D11" s="115">
        <v>11.042303057856543</v>
      </c>
      <c r="E11" s="115">
        <v>0.11282282713491558</v>
      </c>
      <c r="F11" s="115">
        <v>0.58109643608587269</v>
      </c>
      <c r="G11" s="115">
        <v>0.15751512062689368</v>
      </c>
      <c r="H11" s="134">
        <v>1.7465795379530198</v>
      </c>
      <c r="I11" s="115">
        <v>18.657691804992812</v>
      </c>
      <c r="J11" s="115">
        <v>4.5920248614336234</v>
      </c>
      <c r="K11" s="333" t="s">
        <v>159</v>
      </c>
    </row>
    <row r="12" spans="1:11" ht="23.45" customHeight="1">
      <c r="A12" s="660" t="s">
        <v>56</v>
      </c>
      <c r="B12" s="114">
        <v>6.2187959101026609</v>
      </c>
      <c r="C12" s="114">
        <v>36.267379149967837</v>
      </c>
      <c r="D12" s="114">
        <v>14.147788224900612</v>
      </c>
      <c r="E12" s="114">
        <v>0.55310145142729872</v>
      </c>
      <c r="F12" s="114">
        <v>6.6177367543609966</v>
      </c>
      <c r="G12" s="114">
        <v>1.1412819506693299</v>
      </c>
      <c r="H12" s="133">
        <v>2.9602140004521136</v>
      </c>
      <c r="I12" s="114">
        <v>27.711613826766481</v>
      </c>
      <c r="J12" s="114">
        <v>7.3244151308766217</v>
      </c>
      <c r="K12" s="662" t="s">
        <v>160</v>
      </c>
    </row>
    <row r="13" spans="1:11" ht="23.45" customHeight="1">
      <c r="A13" s="661" t="s">
        <v>57</v>
      </c>
      <c r="B13" s="115">
        <v>6.6228927759868936</v>
      </c>
      <c r="C13" s="115">
        <v>5.915195800957135</v>
      </c>
      <c r="D13" s="115">
        <v>6.5194666506230678</v>
      </c>
      <c r="E13" s="115">
        <v>0</v>
      </c>
      <c r="F13" s="115">
        <v>0</v>
      </c>
      <c r="G13" s="115">
        <v>0</v>
      </c>
      <c r="H13" s="134">
        <v>2.8392668012135651</v>
      </c>
      <c r="I13" s="115">
        <v>2.7499013193306459</v>
      </c>
      <c r="J13" s="115">
        <v>2.8270844407629769</v>
      </c>
      <c r="K13" s="333" t="s">
        <v>161</v>
      </c>
    </row>
    <row r="14" spans="1:11" ht="23.45" customHeight="1">
      <c r="A14" s="660" t="s">
        <v>58</v>
      </c>
      <c r="B14" s="114">
        <v>4.8455065055879549</v>
      </c>
      <c r="C14" s="114">
        <v>23.816266564083254</v>
      </c>
      <c r="D14" s="114">
        <v>9.3220797280593324</v>
      </c>
      <c r="E14" s="114">
        <v>0.13472004735121038</v>
      </c>
      <c r="F14" s="114">
        <v>0.48227379242573137</v>
      </c>
      <c r="G14" s="114">
        <v>0.16847152647682359</v>
      </c>
      <c r="H14" s="133">
        <v>1.9787504378751626</v>
      </c>
      <c r="I14" s="114">
        <v>15.620586017565657</v>
      </c>
      <c r="J14" s="114">
        <v>4.1216247777099371</v>
      </c>
      <c r="K14" s="662" t="s">
        <v>162</v>
      </c>
    </row>
    <row r="15" spans="1:11" ht="23.45" customHeight="1">
      <c r="A15" s="661" t="s">
        <v>59</v>
      </c>
      <c r="B15" s="115">
        <v>4.6143022779808263</v>
      </c>
      <c r="C15" s="115">
        <v>37.232262147528303</v>
      </c>
      <c r="D15" s="115">
        <v>13.045683157050961</v>
      </c>
      <c r="E15" s="115">
        <v>0</v>
      </c>
      <c r="F15" s="115">
        <v>0</v>
      </c>
      <c r="G15" s="115">
        <v>0</v>
      </c>
      <c r="H15" s="134">
        <v>2.5524033187751609</v>
      </c>
      <c r="I15" s="115">
        <v>26.820792851570811</v>
      </c>
      <c r="J15" s="115">
        <v>7.6768476278592166</v>
      </c>
      <c r="K15" s="333" t="s">
        <v>163</v>
      </c>
    </row>
    <row r="16" spans="1:11" ht="23.45" customHeight="1">
      <c r="A16" s="660" t="s">
        <v>60</v>
      </c>
      <c r="B16" s="114">
        <v>0.80579461898395732</v>
      </c>
      <c r="C16" s="114">
        <v>17.421658780466029</v>
      </c>
      <c r="D16" s="114">
        <v>4.5657856989894663</v>
      </c>
      <c r="E16" s="114">
        <v>0</v>
      </c>
      <c r="F16" s="114">
        <v>0</v>
      </c>
      <c r="G16" s="114">
        <v>0</v>
      </c>
      <c r="H16" s="133">
        <v>0.47416376012169076</v>
      </c>
      <c r="I16" s="114">
        <v>14.219093836983927</v>
      </c>
      <c r="J16" s="114">
        <v>2.8677728317860898</v>
      </c>
      <c r="K16" s="662" t="s">
        <v>164</v>
      </c>
    </row>
    <row r="17" spans="1:11" ht="23.45" customHeight="1">
      <c r="A17" s="661" t="s">
        <v>61</v>
      </c>
      <c r="B17" s="115">
        <v>5.2793364609204918</v>
      </c>
      <c r="C17" s="115">
        <v>17.412541614364461</v>
      </c>
      <c r="D17" s="115">
        <v>7.940250631366025</v>
      </c>
      <c r="E17" s="115">
        <v>0</v>
      </c>
      <c r="F17" s="115">
        <v>0</v>
      </c>
      <c r="G17" s="115">
        <v>0</v>
      </c>
      <c r="H17" s="134">
        <v>2.7772401000080653</v>
      </c>
      <c r="I17" s="115">
        <v>10.499728497852665</v>
      </c>
      <c r="J17" s="115">
        <v>4.2972861802152531</v>
      </c>
      <c r="K17" s="333" t="s">
        <v>165</v>
      </c>
    </row>
    <row r="18" spans="1:11" ht="23.45" customHeight="1">
      <c r="A18" s="660" t="s">
        <v>62</v>
      </c>
      <c r="B18" s="114">
        <v>4.4160499062889036</v>
      </c>
      <c r="C18" s="114">
        <v>32.476204006250889</v>
      </c>
      <c r="D18" s="114">
        <v>10.705415331054832</v>
      </c>
      <c r="E18" s="114">
        <v>0.25352529701321291</v>
      </c>
      <c r="F18" s="114">
        <v>0.26703590149342304</v>
      </c>
      <c r="G18" s="114">
        <v>0.25565480366022852</v>
      </c>
      <c r="H18" s="133">
        <v>2.6467927793290595</v>
      </c>
      <c r="I18" s="114">
        <v>22.047521455104395</v>
      </c>
      <c r="J18" s="114">
        <v>6.4724714737659683</v>
      </c>
      <c r="K18" s="662" t="s">
        <v>166</v>
      </c>
    </row>
    <row r="19" spans="1:11" ht="23.45" customHeight="1">
      <c r="A19" s="661" t="s">
        <v>63</v>
      </c>
      <c r="B19" s="115">
        <v>12.79181731327626</v>
      </c>
      <c r="C19" s="115">
        <v>46.202146869073651</v>
      </c>
      <c r="D19" s="115">
        <v>22.55563333969749</v>
      </c>
      <c r="E19" s="115">
        <v>0.8341599551825335</v>
      </c>
      <c r="F19" s="115">
        <v>6.6757932034143987</v>
      </c>
      <c r="G19" s="115">
        <v>1.1846269053313043</v>
      </c>
      <c r="H19" s="134">
        <v>7.7501993620414673</v>
      </c>
      <c r="I19" s="115">
        <v>42.19938837920489</v>
      </c>
      <c r="J19" s="115">
        <v>14.982442984641251</v>
      </c>
      <c r="K19" s="333" t="s">
        <v>167</v>
      </c>
    </row>
    <row r="20" spans="1:11" ht="23.45" customHeight="1">
      <c r="A20" s="660" t="s">
        <v>64</v>
      </c>
      <c r="B20" s="114">
        <v>1.2365167061299658</v>
      </c>
      <c r="C20" s="114">
        <v>23.407298592856037</v>
      </c>
      <c r="D20" s="114">
        <v>5.8358862495388717</v>
      </c>
      <c r="E20" s="114">
        <v>0.34447086928237014</v>
      </c>
      <c r="F20" s="114">
        <v>3.4632034632034632</v>
      </c>
      <c r="G20" s="114">
        <v>0.64946935947888507</v>
      </c>
      <c r="H20" s="133">
        <v>0.80220984147918151</v>
      </c>
      <c r="I20" s="114">
        <v>17.78141651865009</v>
      </c>
      <c r="J20" s="114">
        <v>3.4781848004373979</v>
      </c>
      <c r="K20" s="662" t="s">
        <v>168</v>
      </c>
    </row>
    <row r="21" spans="1:11" ht="23.45" customHeight="1">
      <c r="A21" s="661" t="s">
        <v>65</v>
      </c>
      <c r="B21" s="115">
        <v>6.2110155817257908</v>
      </c>
      <c r="C21" s="115">
        <v>38.126239017107615</v>
      </c>
      <c r="D21" s="115">
        <v>16.735402122593925</v>
      </c>
      <c r="E21" s="115">
        <v>0</v>
      </c>
      <c r="F21" s="115">
        <v>0.31996988518727648</v>
      </c>
      <c r="G21" s="115">
        <v>5.9620532843899413E-2</v>
      </c>
      <c r="H21" s="134">
        <v>3.3790157748545671</v>
      </c>
      <c r="I21" s="115">
        <v>27.516813972322968</v>
      </c>
      <c r="J21" s="115">
        <v>9.9247538745070329</v>
      </c>
      <c r="K21" s="333" t="s">
        <v>169</v>
      </c>
    </row>
    <row r="22" spans="1:11" ht="23.45" customHeight="1">
      <c r="A22" s="660" t="s">
        <v>66</v>
      </c>
      <c r="B22" s="114">
        <v>22.701859864022026</v>
      </c>
      <c r="C22" s="114">
        <v>52.244305817496006</v>
      </c>
      <c r="D22" s="114">
        <v>32.338882947005764</v>
      </c>
      <c r="E22" s="114">
        <v>5.8671304493593299E-2</v>
      </c>
      <c r="F22" s="114">
        <v>4.3560744253921921</v>
      </c>
      <c r="G22" s="114">
        <v>0.59824831427733804</v>
      </c>
      <c r="H22" s="133">
        <v>9.7320490893269724</v>
      </c>
      <c r="I22" s="114">
        <v>38.619472700851155</v>
      </c>
      <c r="J22" s="114">
        <v>16.210050976467027</v>
      </c>
      <c r="K22" s="662" t="s">
        <v>170</v>
      </c>
    </row>
    <row r="23" spans="1:11" ht="34.9" customHeight="1">
      <c r="A23" s="604" t="s">
        <v>23</v>
      </c>
      <c r="B23" s="656">
        <v>5.760490865623904</v>
      </c>
      <c r="C23" s="656">
        <v>30.842256201017292</v>
      </c>
      <c r="D23" s="656">
        <v>12.029443997801581</v>
      </c>
      <c r="E23" s="656">
        <v>0.23434549381747541</v>
      </c>
      <c r="F23" s="656">
        <v>1.0131772002178279</v>
      </c>
      <c r="G23" s="656">
        <v>0.31504250701861469</v>
      </c>
      <c r="H23" s="657">
        <v>2.4544949610476499</v>
      </c>
      <c r="I23" s="656">
        <v>20.682451308328993</v>
      </c>
      <c r="J23" s="656">
        <v>5.5307016299205536</v>
      </c>
      <c r="K23" s="663" t="s">
        <v>5</v>
      </c>
    </row>
    <row r="24" spans="1:11" ht="18">
      <c r="A24" s="120" t="s">
        <v>224</v>
      </c>
      <c r="B24" s="73"/>
      <c r="C24" s="73"/>
      <c r="D24" s="73"/>
      <c r="H24" s="795" t="s">
        <v>225</v>
      </c>
      <c r="I24" s="795"/>
      <c r="J24" s="795"/>
      <c r="K24" s="795"/>
    </row>
    <row r="26" spans="1:11">
      <c r="A26"/>
      <c r="B26"/>
      <c r="C26"/>
      <c r="D26"/>
      <c r="E26"/>
      <c r="F26"/>
      <c r="G26"/>
      <c r="H26"/>
      <c r="I26"/>
      <c r="J26"/>
      <c r="K26"/>
    </row>
    <row r="27" spans="1:11">
      <c r="A27"/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>
      <c r="A29"/>
      <c r="B29"/>
      <c r="C29"/>
      <c r="D29"/>
      <c r="E29"/>
      <c r="F29"/>
      <c r="G29"/>
      <c r="H29"/>
      <c r="I29"/>
      <c r="J29"/>
      <c r="K29"/>
    </row>
    <row r="30" spans="1:11">
      <c r="A30"/>
      <c r="B30"/>
      <c r="C30"/>
      <c r="D30"/>
      <c r="E30"/>
      <c r="F30"/>
      <c r="G30"/>
      <c r="H30"/>
      <c r="I30"/>
      <c r="J30"/>
      <c r="K30"/>
    </row>
    <row r="31" spans="1:11">
      <c r="A31"/>
      <c r="B31"/>
      <c r="C31"/>
      <c r="D31"/>
      <c r="E31"/>
      <c r="F31"/>
      <c r="G31"/>
      <c r="H31"/>
      <c r="I31"/>
      <c r="J31"/>
      <c r="K31"/>
    </row>
    <row r="32" spans="1:11">
      <c r="A32"/>
      <c r="B32"/>
      <c r="C32"/>
      <c r="D32"/>
      <c r="E32"/>
      <c r="F32"/>
      <c r="G32"/>
      <c r="H32"/>
      <c r="I32"/>
      <c r="J32"/>
      <c r="K32"/>
    </row>
    <row r="33" spans="1:11">
      <c r="A33"/>
      <c r="B33"/>
      <c r="C33"/>
      <c r="D33"/>
      <c r="E33"/>
      <c r="F33"/>
      <c r="G33"/>
      <c r="H33"/>
      <c r="I33"/>
      <c r="J33"/>
      <c r="K33"/>
    </row>
    <row r="34" spans="1:11">
      <c r="A34"/>
      <c r="B34"/>
      <c r="C34"/>
      <c r="D34"/>
      <c r="E34"/>
      <c r="F34"/>
      <c r="G34"/>
      <c r="H34"/>
      <c r="I34"/>
      <c r="J34"/>
      <c r="K34"/>
    </row>
    <row r="35" spans="1:11">
      <c r="A35"/>
      <c r="B35"/>
      <c r="C35"/>
      <c r="D35"/>
      <c r="E35"/>
      <c r="F35"/>
      <c r="G35"/>
      <c r="H35"/>
      <c r="I35"/>
      <c r="J35"/>
      <c r="K35"/>
    </row>
    <row r="36" spans="1:11">
      <c r="A36"/>
      <c r="B36"/>
      <c r="C36"/>
      <c r="D36"/>
      <c r="E36"/>
      <c r="F36"/>
      <c r="G36"/>
      <c r="H36"/>
      <c r="I36"/>
      <c r="J36"/>
      <c r="K36"/>
    </row>
    <row r="37" spans="1:11">
      <c r="A37"/>
      <c r="B37"/>
      <c r="C37"/>
      <c r="D37"/>
      <c r="E37"/>
      <c r="F37"/>
      <c r="G37"/>
      <c r="H37"/>
      <c r="I37"/>
      <c r="J37"/>
      <c r="K37"/>
    </row>
    <row r="38" spans="1:11">
      <c r="A38"/>
      <c r="B38"/>
      <c r="C38"/>
      <c r="D38"/>
      <c r="E38"/>
      <c r="F38"/>
      <c r="G38"/>
      <c r="H38"/>
      <c r="I38"/>
      <c r="J38"/>
      <c r="K38"/>
    </row>
    <row r="39" spans="1:11">
      <c r="A39"/>
      <c r="B39"/>
      <c r="C39"/>
      <c r="D39"/>
      <c r="E39"/>
      <c r="F39"/>
      <c r="G39"/>
      <c r="H39"/>
      <c r="I39"/>
      <c r="J39"/>
      <c r="K39"/>
    </row>
    <row r="40" spans="1:11">
      <c r="A40"/>
      <c r="B40"/>
      <c r="C40"/>
      <c r="D40"/>
      <c r="E40"/>
      <c r="F40"/>
      <c r="G40"/>
      <c r="H40"/>
      <c r="I40"/>
      <c r="J40"/>
      <c r="K40"/>
    </row>
    <row r="41" spans="1:11">
      <c r="B41" s="260"/>
      <c r="C41" s="260"/>
      <c r="D41" s="260"/>
      <c r="E41" s="260"/>
      <c r="F41" s="260"/>
      <c r="G41" s="260"/>
      <c r="H41" s="260"/>
      <c r="I41" s="260"/>
      <c r="J41" s="260"/>
      <c r="K41"/>
    </row>
    <row r="42" spans="1:11">
      <c r="B42" s="260"/>
      <c r="C42" s="260"/>
      <c r="D42" s="260"/>
      <c r="E42" s="260"/>
      <c r="F42" s="260"/>
      <c r="G42" s="260"/>
      <c r="H42" s="260"/>
      <c r="I42" s="260"/>
      <c r="J42" s="260"/>
      <c r="K42"/>
    </row>
    <row r="43" spans="1:11">
      <c r="B43" s="260"/>
      <c r="C43" s="260"/>
      <c r="D43" s="260"/>
      <c r="E43" s="260"/>
      <c r="F43" s="260"/>
      <c r="G43" s="260"/>
      <c r="H43" s="260"/>
      <c r="I43" s="260"/>
      <c r="J43" s="260"/>
      <c r="K43"/>
    </row>
    <row r="44" spans="1:11">
      <c r="B44" s="260"/>
      <c r="C44" s="260"/>
      <c r="D44" s="260"/>
      <c r="E44" s="260"/>
      <c r="F44" s="260"/>
      <c r="G44" s="260"/>
      <c r="H44" s="260"/>
      <c r="I44" s="260"/>
      <c r="J44" s="260"/>
      <c r="K44"/>
    </row>
    <row r="45" spans="1:11">
      <c r="B45" s="260"/>
      <c r="C45" s="260"/>
      <c r="D45" s="260"/>
      <c r="E45" s="260"/>
      <c r="F45" s="260"/>
      <c r="G45" s="260"/>
      <c r="H45" s="260"/>
      <c r="I45" s="260"/>
      <c r="J45" s="260"/>
      <c r="K45"/>
    </row>
    <row r="46" spans="1:11">
      <c r="B46" s="260"/>
      <c r="C46" s="260"/>
      <c r="D46" s="260"/>
      <c r="E46" s="260"/>
      <c r="F46" s="260"/>
      <c r="G46" s="260"/>
      <c r="H46" s="260"/>
      <c r="I46" s="260"/>
      <c r="J46" s="260"/>
      <c r="K46"/>
    </row>
    <row r="47" spans="1:11">
      <c r="B47" s="260"/>
      <c r="C47" s="260"/>
      <c r="D47" s="260"/>
      <c r="E47" s="260"/>
      <c r="F47" s="260"/>
      <c r="G47" s="260"/>
      <c r="H47" s="260"/>
      <c r="I47" s="260"/>
      <c r="J47" s="260"/>
      <c r="K47"/>
    </row>
    <row r="48" spans="1:11">
      <c r="B48" s="260"/>
      <c r="C48" s="260"/>
      <c r="D48" s="260"/>
      <c r="E48" s="260"/>
      <c r="F48" s="260"/>
      <c r="G48" s="260"/>
      <c r="H48" s="260"/>
      <c r="I48" s="260"/>
      <c r="J48" s="260"/>
      <c r="K48"/>
    </row>
    <row r="49" spans="1:11">
      <c r="B49" s="260"/>
      <c r="C49" s="260"/>
      <c r="D49" s="260"/>
      <c r="E49" s="260"/>
      <c r="F49" s="260"/>
      <c r="G49" s="260"/>
      <c r="H49" s="260"/>
      <c r="I49" s="260"/>
      <c r="J49" s="260"/>
      <c r="K49"/>
    </row>
    <row r="50" spans="1:11">
      <c r="B50" s="260"/>
      <c r="C50" s="260"/>
      <c r="D50" s="260"/>
      <c r="E50" s="260"/>
      <c r="F50" s="260"/>
      <c r="G50" s="260"/>
      <c r="H50" s="260"/>
      <c r="I50" s="260"/>
      <c r="J50" s="260"/>
      <c r="K50"/>
    </row>
    <row r="51" spans="1:11">
      <c r="B51" s="260"/>
      <c r="C51" s="260"/>
      <c r="D51" s="260"/>
      <c r="E51" s="260"/>
      <c r="F51" s="260"/>
      <c r="G51" s="260"/>
      <c r="H51" s="260"/>
      <c r="I51" s="260"/>
      <c r="J51" s="260"/>
      <c r="K51"/>
    </row>
    <row r="52" spans="1:11">
      <c r="B52" s="260"/>
      <c r="C52" s="260"/>
      <c r="D52" s="260"/>
      <c r="E52" s="260"/>
      <c r="F52" s="260"/>
      <c r="G52" s="260"/>
      <c r="H52" s="260"/>
      <c r="I52" s="260"/>
      <c r="J52" s="260"/>
      <c r="K52"/>
    </row>
    <row r="53" spans="1:11">
      <c r="B53" s="260"/>
      <c r="C53" s="260"/>
      <c r="D53" s="260"/>
      <c r="E53" s="260"/>
      <c r="F53" s="260"/>
      <c r="G53" s="260"/>
      <c r="H53" s="260"/>
      <c r="I53" s="260"/>
      <c r="J53" s="260"/>
      <c r="K53"/>
    </row>
    <row r="54" spans="1:11">
      <c r="B54" s="260"/>
      <c r="C54" s="260"/>
      <c r="D54" s="260"/>
      <c r="E54" s="260"/>
      <c r="F54" s="260"/>
      <c r="G54" s="260"/>
      <c r="H54" s="260"/>
      <c r="I54" s="260"/>
      <c r="J54" s="260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</sheetData>
  <mergeCells count="13">
    <mergeCell ref="E7:G7"/>
    <mergeCell ref="H7:J7"/>
    <mergeCell ref="H24:K24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7"/>
  <sheetViews>
    <sheetView showGridLines="0" rightToLeft="1" view="pageBreakPreview" zoomScale="70" zoomScaleNormal="80" zoomScaleSheetLayoutView="70" workbookViewId="0">
      <selection activeCell="E49" sqref="E49"/>
    </sheetView>
  </sheetViews>
  <sheetFormatPr defaultRowHeight="14.25"/>
  <cols>
    <col min="1" max="1" width="15.25" customWidth="1"/>
    <col min="2" max="2" width="13.375" customWidth="1"/>
    <col min="3" max="3" width="11.375" customWidth="1"/>
    <col min="4" max="4" width="11.875" customWidth="1"/>
    <col min="5" max="5" width="11.625" customWidth="1"/>
    <col min="6" max="6" width="11.75" customWidth="1"/>
    <col min="7" max="7" width="11.875" customWidth="1"/>
    <col min="8" max="8" width="13" customWidth="1"/>
    <col min="9" max="9" width="13.375" customWidth="1"/>
    <col min="10" max="10" width="12.75" customWidth="1"/>
    <col min="11" max="11" width="13" customWidth="1"/>
  </cols>
  <sheetData>
    <row r="1" spans="1:15" ht="24.75" customHeight="1">
      <c r="I1" s="215"/>
      <c r="J1" s="768" t="s">
        <v>591</v>
      </c>
      <c r="K1" s="768"/>
    </row>
    <row r="2" spans="1:15" s="1" customFormat="1" ht="42" customHeight="1">
      <c r="K2" s="280" t="s">
        <v>592</v>
      </c>
    </row>
    <row r="3" spans="1:15" ht="15">
      <c r="A3" s="775" t="s">
        <v>597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</row>
    <row r="4" spans="1:15" ht="15">
      <c r="A4" s="788" t="s">
        <v>613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15" ht="18">
      <c r="A5" s="162" t="s">
        <v>201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5" ht="21">
      <c r="A6" s="752" t="s">
        <v>28</v>
      </c>
      <c r="B6" s="774"/>
      <c r="C6" s="752" t="s">
        <v>11</v>
      </c>
      <c r="D6" s="753"/>
      <c r="E6" s="774"/>
      <c r="F6" s="752" t="s">
        <v>12</v>
      </c>
      <c r="G6" s="753"/>
      <c r="H6" s="753"/>
      <c r="I6" s="769" t="s">
        <v>13</v>
      </c>
      <c r="J6" s="769"/>
      <c r="K6" s="754"/>
    </row>
    <row r="7" spans="1:15" ht="21.75" thickBot="1">
      <c r="A7" s="752"/>
      <c r="B7" s="774"/>
      <c r="C7" s="757" t="s">
        <v>14</v>
      </c>
      <c r="D7" s="758"/>
      <c r="E7" s="777"/>
      <c r="F7" s="759" t="s">
        <v>15</v>
      </c>
      <c r="G7" s="760"/>
      <c r="H7" s="760"/>
      <c r="I7" s="778" t="s">
        <v>5</v>
      </c>
      <c r="J7" s="778"/>
      <c r="K7" s="781"/>
    </row>
    <row r="8" spans="1:15" ht="21">
      <c r="A8" s="752" t="s">
        <v>29</v>
      </c>
      <c r="B8" s="774"/>
      <c r="C8" s="6" t="s">
        <v>17</v>
      </c>
      <c r="D8" s="7" t="s">
        <v>18</v>
      </c>
      <c r="E8" s="7" t="s">
        <v>19</v>
      </c>
      <c r="F8" s="6" t="s">
        <v>17</v>
      </c>
      <c r="G8" s="6" t="s">
        <v>18</v>
      </c>
      <c r="H8" s="6" t="s">
        <v>19</v>
      </c>
      <c r="I8" s="10" t="s">
        <v>17</v>
      </c>
      <c r="J8" s="10" t="s">
        <v>18</v>
      </c>
      <c r="K8" s="22" t="s">
        <v>19</v>
      </c>
    </row>
    <row r="9" spans="1:15" ht="21">
      <c r="A9" s="752"/>
      <c r="B9" s="774"/>
      <c r="C9" s="8" t="s">
        <v>20</v>
      </c>
      <c r="D9" s="8" t="s">
        <v>21</v>
      </c>
      <c r="E9" s="8" t="s">
        <v>5</v>
      </c>
      <c r="F9" s="8" t="s">
        <v>20</v>
      </c>
      <c r="G9" s="8" t="s">
        <v>21</v>
      </c>
      <c r="H9" s="8" t="s">
        <v>5</v>
      </c>
      <c r="I9" s="11" t="s">
        <v>20</v>
      </c>
      <c r="J9" s="11" t="s">
        <v>21</v>
      </c>
      <c r="K9" s="23" t="s">
        <v>5</v>
      </c>
    </row>
    <row r="10" spans="1:15" ht="30.6" customHeight="1">
      <c r="A10" s="319" t="s">
        <v>589</v>
      </c>
      <c r="B10" s="83" t="s">
        <v>590</v>
      </c>
      <c r="C10" s="4">
        <v>2023910</v>
      </c>
      <c r="D10" s="5">
        <v>1076902</v>
      </c>
      <c r="E10" s="4">
        <f>SUM(C10:D10)</f>
        <v>3100812</v>
      </c>
      <c r="F10" s="5">
        <v>8572339</v>
      </c>
      <c r="G10" s="4">
        <v>1254757</v>
      </c>
      <c r="H10" s="4">
        <f>SUM(F10:G10)</f>
        <v>9827096</v>
      </c>
      <c r="I10" s="178">
        <v>10596249</v>
      </c>
      <c r="J10" s="178">
        <v>2331659</v>
      </c>
      <c r="K10" s="179">
        <f>SUM(I10,J10)</f>
        <v>12927908</v>
      </c>
    </row>
    <row r="11" spans="1:15" ht="30.6" customHeight="1">
      <c r="A11" s="320" t="s">
        <v>587</v>
      </c>
      <c r="B11" s="320" t="s">
        <v>586</v>
      </c>
      <c r="C11" s="20">
        <v>2027964</v>
      </c>
      <c r="D11" s="20">
        <v>1062284</v>
      </c>
      <c r="E11" s="20">
        <f>D11+C11</f>
        <v>3090248</v>
      </c>
      <c r="F11" s="20">
        <v>8529419</v>
      </c>
      <c r="G11" s="20">
        <v>1237365</v>
      </c>
      <c r="H11" s="20">
        <f>G11+F11</f>
        <v>9766784</v>
      </c>
      <c r="I11" s="25">
        <f>F11+C11</f>
        <v>10557383</v>
      </c>
      <c r="J11" s="25">
        <f>G11+D11</f>
        <v>2299649</v>
      </c>
      <c r="K11" s="24">
        <f>J11+I11</f>
        <v>12857032</v>
      </c>
      <c r="L11" s="80"/>
      <c r="M11" s="80"/>
      <c r="N11" s="80"/>
      <c r="O11" s="80"/>
    </row>
    <row r="12" spans="1:15" ht="17.25">
      <c r="A12" s="787" t="s">
        <v>537</v>
      </c>
      <c r="B12" s="787"/>
      <c r="C12" s="787"/>
      <c r="D12" s="787"/>
      <c r="E12" s="787"/>
      <c r="F12" s="787"/>
      <c r="G12" s="33"/>
      <c r="H12" s="33"/>
      <c r="I12" s="33"/>
      <c r="J12" s="33"/>
      <c r="K12" s="33" t="s">
        <v>538</v>
      </c>
    </row>
    <row r="13" spans="1:15" ht="26.25">
      <c r="A13" s="168" t="s">
        <v>72</v>
      </c>
      <c r="B13" s="168"/>
      <c r="C13" s="168"/>
      <c r="D13" s="168"/>
      <c r="E13" s="168"/>
      <c r="F13" s="168"/>
      <c r="G13" s="168"/>
      <c r="H13" s="33"/>
      <c r="I13" s="33"/>
      <c r="J13" s="33"/>
      <c r="K13" s="148"/>
    </row>
    <row r="14" spans="1:15" ht="17.25" customHeight="1">
      <c r="A14" s="762" t="s">
        <v>73</v>
      </c>
      <c r="B14" s="762"/>
      <c r="C14" s="762"/>
      <c r="D14" s="762"/>
      <c r="E14" s="762"/>
      <c r="F14" s="762"/>
      <c r="G14" s="762"/>
      <c r="H14" s="762"/>
      <c r="I14" s="762"/>
      <c r="J14" s="762"/>
      <c r="K14" s="762"/>
    </row>
    <row r="15" spans="1:15" ht="15.75">
      <c r="A15" s="763" t="s">
        <v>433</v>
      </c>
      <c r="B15" s="763"/>
      <c r="C15" s="763"/>
      <c r="D15" s="763"/>
      <c r="E15" s="763"/>
      <c r="F15" s="185"/>
      <c r="G15" s="185"/>
      <c r="I15" s="276"/>
      <c r="J15" s="276"/>
      <c r="K15" s="276" t="s">
        <v>434</v>
      </c>
    </row>
    <row r="17" spans="1:9">
      <c r="A17" s="80"/>
      <c r="B17" s="80"/>
      <c r="C17" s="80"/>
      <c r="D17" s="80"/>
      <c r="E17" s="80"/>
      <c r="F17" s="80"/>
      <c r="G17" s="80"/>
      <c r="H17" s="80"/>
      <c r="I17" s="80"/>
    </row>
    <row r="24" spans="1:9">
      <c r="C24" s="80"/>
      <c r="D24" s="180"/>
      <c r="E24" s="103"/>
      <c r="F24" s="181"/>
    </row>
    <row r="25" spans="1:9">
      <c r="C25" s="80"/>
      <c r="D25" s="180"/>
      <c r="E25" s="103"/>
      <c r="F25" s="181"/>
    </row>
    <row r="26" spans="1:9">
      <c r="C26" s="80"/>
      <c r="D26" s="180"/>
      <c r="E26" s="103"/>
      <c r="F26" s="181"/>
    </row>
    <row r="27" spans="1:9">
      <c r="C27" s="80"/>
      <c r="D27" s="180"/>
      <c r="E27" s="103"/>
      <c r="F27" s="181"/>
    </row>
  </sheetData>
  <mergeCells count="15">
    <mergeCell ref="A12:F12"/>
    <mergeCell ref="A15:C15"/>
    <mergeCell ref="D15:E15"/>
    <mergeCell ref="A14:K14"/>
    <mergeCell ref="A3:K3"/>
    <mergeCell ref="A4:K4"/>
    <mergeCell ref="C6:E6"/>
    <mergeCell ref="A6:B7"/>
    <mergeCell ref="F6:H6"/>
    <mergeCell ref="I6:K6"/>
    <mergeCell ref="J1:K1"/>
    <mergeCell ref="C7:E7"/>
    <mergeCell ref="F7:H7"/>
    <mergeCell ref="I7:K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9"/>
  <sheetViews>
    <sheetView showGridLines="0" rightToLeft="1" view="pageBreakPreview" zoomScale="70" zoomScaleNormal="90" zoomScaleSheetLayoutView="70" workbookViewId="0">
      <selection activeCell="J24" sqref="J24"/>
    </sheetView>
  </sheetViews>
  <sheetFormatPr defaultRowHeight="14.25"/>
  <cols>
    <col min="1" max="1" width="15.625" customWidth="1"/>
    <col min="2" max="2" width="13.125" customWidth="1"/>
    <col min="3" max="3" width="13.25" customWidth="1"/>
    <col min="4" max="4" width="13" customWidth="1"/>
    <col min="5" max="6" width="13.125" customWidth="1"/>
    <col min="7" max="7" width="14.75" customWidth="1"/>
    <col min="8" max="8" width="15" customWidth="1"/>
    <col min="9" max="9" width="13" customWidth="1"/>
    <col min="10" max="10" width="14.75" customWidth="1"/>
  </cols>
  <sheetData>
    <row r="1" spans="1:11" ht="24.75" customHeight="1">
      <c r="H1" s="206"/>
      <c r="I1" s="768" t="s">
        <v>591</v>
      </c>
      <c r="J1" s="768"/>
      <c r="K1" s="206"/>
    </row>
    <row r="2" spans="1:11" s="1" customFormat="1" ht="42" customHeight="1">
      <c r="J2" s="280" t="s">
        <v>592</v>
      </c>
    </row>
    <row r="3" spans="1:11" ht="15">
      <c r="A3" s="775" t="s">
        <v>51</v>
      </c>
      <c r="B3" s="775"/>
      <c r="C3" s="775"/>
      <c r="D3" s="775"/>
      <c r="E3" s="775"/>
      <c r="F3" s="775"/>
      <c r="G3" s="775"/>
      <c r="H3" s="775"/>
      <c r="I3" s="775"/>
      <c r="J3" s="775"/>
    </row>
    <row r="4" spans="1:11" ht="27.75" customHeight="1">
      <c r="A4" s="776" t="s">
        <v>52</v>
      </c>
      <c r="B4" s="776"/>
      <c r="C4" s="776"/>
      <c r="D4" s="776"/>
      <c r="E4" s="776"/>
      <c r="F4" s="776"/>
      <c r="G4" s="776"/>
      <c r="H4" s="776"/>
      <c r="I4" s="776"/>
      <c r="J4" s="776"/>
    </row>
    <row r="5" spans="1:11" ht="27.75" customHeight="1">
      <c r="A5" s="162" t="s">
        <v>202</v>
      </c>
      <c r="B5" s="76"/>
      <c r="C5" s="76"/>
      <c r="D5" s="76"/>
      <c r="E5" s="76"/>
      <c r="F5" s="76"/>
      <c r="G5" s="76"/>
      <c r="H5" s="76"/>
      <c r="I5" s="76"/>
      <c r="J5" s="76"/>
    </row>
    <row r="6" spans="1:11" ht="19.5" customHeight="1">
      <c r="A6" s="424"/>
      <c r="B6" s="754" t="s">
        <v>11</v>
      </c>
      <c r="C6" s="789"/>
      <c r="D6" s="790"/>
      <c r="E6" s="754" t="s">
        <v>12</v>
      </c>
      <c r="F6" s="789"/>
      <c r="G6" s="790"/>
      <c r="H6" s="754" t="s">
        <v>13</v>
      </c>
      <c r="I6" s="755"/>
      <c r="J6" s="756"/>
    </row>
    <row r="7" spans="1:11" ht="32.25" customHeight="1" thickBot="1">
      <c r="A7" s="424" t="s">
        <v>34</v>
      </c>
      <c r="B7" s="781" t="s">
        <v>14</v>
      </c>
      <c r="C7" s="760"/>
      <c r="D7" s="761"/>
      <c r="E7" s="781" t="s">
        <v>15</v>
      </c>
      <c r="F7" s="760"/>
      <c r="G7" s="761"/>
      <c r="H7" s="791" t="s">
        <v>5</v>
      </c>
      <c r="I7" s="792"/>
      <c r="J7" s="793"/>
    </row>
    <row r="8" spans="1:11" ht="19.5" customHeight="1" thickBot="1">
      <c r="A8" s="424" t="s">
        <v>35</v>
      </c>
      <c r="B8" s="489" t="s">
        <v>0</v>
      </c>
      <c r="C8" s="489" t="s">
        <v>1</v>
      </c>
      <c r="D8" s="489" t="s">
        <v>36</v>
      </c>
      <c r="E8" s="489" t="s">
        <v>0</v>
      </c>
      <c r="F8" s="489" t="s">
        <v>1</v>
      </c>
      <c r="G8" s="489" t="s">
        <v>36</v>
      </c>
      <c r="H8" s="489" t="s">
        <v>0</v>
      </c>
      <c r="I8" s="489" t="s">
        <v>1</v>
      </c>
      <c r="J8" s="490" t="s">
        <v>36</v>
      </c>
    </row>
    <row r="9" spans="1:11" ht="21">
      <c r="A9" s="322"/>
      <c r="B9" s="491" t="s">
        <v>20</v>
      </c>
      <c r="C9" s="491" t="s">
        <v>21</v>
      </c>
      <c r="D9" s="492" t="s">
        <v>5</v>
      </c>
      <c r="E9" s="491" t="s">
        <v>20</v>
      </c>
      <c r="F9" s="491" t="s">
        <v>21</v>
      </c>
      <c r="G9" s="492" t="s">
        <v>5</v>
      </c>
      <c r="H9" s="491" t="s">
        <v>20</v>
      </c>
      <c r="I9" s="491" t="s">
        <v>21</v>
      </c>
      <c r="J9" s="493" t="s">
        <v>5</v>
      </c>
    </row>
    <row r="10" spans="1:11" ht="18.600000000000001" customHeight="1">
      <c r="A10" s="323" t="s">
        <v>37</v>
      </c>
      <c r="B10" s="4">
        <v>37003</v>
      </c>
      <c r="C10" s="5">
        <v>10682</v>
      </c>
      <c r="D10" s="4">
        <f>SUM(B10,C10)</f>
        <v>47685</v>
      </c>
      <c r="E10" s="4">
        <v>601</v>
      </c>
      <c r="F10" s="5">
        <v>138</v>
      </c>
      <c r="G10" s="4">
        <f>SUM(E10,F10)</f>
        <v>739</v>
      </c>
      <c r="H10" s="4">
        <f>SUM(E10,B10)</f>
        <v>37604</v>
      </c>
      <c r="I10" s="5">
        <f>SUM(F10,C10)</f>
        <v>10820</v>
      </c>
      <c r="J10" s="4">
        <f>SUM(H10,I10)</f>
        <v>48424</v>
      </c>
    </row>
    <row r="11" spans="1:11" ht="18.600000000000001" customHeight="1">
      <c r="A11" s="324" t="s">
        <v>38</v>
      </c>
      <c r="B11" s="20">
        <v>235247</v>
      </c>
      <c r="C11" s="20">
        <v>74386</v>
      </c>
      <c r="D11" s="20">
        <f t="shared" ref="D11:D21" si="0">SUM(B11,C11)</f>
        <v>309633</v>
      </c>
      <c r="E11" s="20">
        <v>141150</v>
      </c>
      <c r="F11" s="20">
        <v>5897</v>
      </c>
      <c r="G11" s="20">
        <f t="shared" ref="G11:G21" si="1">SUM(E11,F11)</f>
        <v>147047</v>
      </c>
      <c r="H11" s="20">
        <f t="shared" ref="H11:H21" si="2">SUM(E11,B11)</f>
        <v>376397</v>
      </c>
      <c r="I11" s="20">
        <f t="shared" ref="I11:I21" si="3">SUM(F11,C11)</f>
        <v>80283</v>
      </c>
      <c r="J11" s="20">
        <f t="shared" ref="J11:J21" si="4">SUM(H11,I11)</f>
        <v>456680</v>
      </c>
    </row>
    <row r="12" spans="1:11" ht="18.600000000000001" customHeight="1">
      <c r="A12" s="325" t="s">
        <v>39</v>
      </c>
      <c r="B12" s="4">
        <v>359371</v>
      </c>
      <c r="C12" s="5">
        <v>170117</v>
      </c>
      <c r="D12" s="4">
        <f t="shared" si="0"/>
        <v>529488</v>
      </c>
      <c r="E12" s="4">
        <v>878499</v>
      </c>
      <c r="F12" s="5">
        <v>35585</v>
      </c>
      <c r="G12" s="4">
        <f t="shared" si="1"/>
        <v>914084</v>
      </c>
      <c r="H12" s="4">
        <f t="shared" si="2"/>
        <v>1237870</v>
      </c>
      <c r="I12" s="5">
        <f t="shared" si="3"/>
        <v>205702</v>
      </c>
      <c r="J12" s="4">
        <f t="shared" si="4"/>
        <v>1443572</v>
      </c>
    </row>
    <row r="13" spans="1:11" ht="18.600000000000001" customHeight="1">
      <c r="A13" s="324" t="s">
        <v>40</v>
      </c>
      <c r="B13" s="20">
        <v>382775</v>
      </c>
      <c r="C13" s="20">
        <v>198392</v>
      </c>
      <c r="D13" s="20">
        <f t="shared" si="0"/>
        <v>581167</v>
      </c>
      <c r="E13" s="20">
        <v>1310140</v>
      </c>
      <c r="F13" s="20">
        <v>56519</v>
      </c>
      <c r="G13" s="20">
        <f t="shared" si="1"/>
        <v>1366659</v>
      </c>
      <c r="H13" s="20">
        <f t="shared" si="2"/>
        <v>1692915</v>
      </c>
      <c r="I13" s="20">
        <f t="shared" si="3"/>
        <v>254911</v>
      </c>
      <c r="J13" s="20">
        <f t="shared" si="4"/>
        <v>1947826</v>
      </c>
    </row>
    <row r="14" spans="1:11" ht="18.600000000000001" customHeight="1">
      <c r="A14" s="325" t="s">
        <v>41</v>
      </c>
      <c r="B14" s="4">
        <v>327413</v>
      </c>
      <c r="C14" s="5">
        <v>216050</v>
      </c>
      <c r="D14" s="4">
        <f t="shared" si="0"/>
        <v>543463</v>
      </c>
      <c r="E14" s="4">
        <v>1210161</v>
      </c>
      <c r="F14" s="5">
        <v>53615</v>
      </c>
      <c r="G14" s="4">
        <f t="shared" si="1"/>
        <v>1263776</v>
      </c>
      <c r="H14" s="4">
        <f t="shared" si="2"/>
        <v>1537574</v>
      </c>
      <c r="I14" s="5">
        <f t="shared" si="3"/>
        <v>269665</v>
      </c>
      <c r="J14" s="4">
        <f t="shared" si="4"/>
        <v>1807239</v>
      </c>
    </row>
    <row r="15" spans="1:11" ht="18.600000000000001" customHeight="1">
      <c r="A15" s="324" t="s">
        <v>42</v>
      </c>
      <c r="B15" s="20">
        <v>243219</v>
      </c>
      <c r="C15" s="20">
        <v>173914</v>
      </c>
      <c r="D15" s="20">
        <f t="shared" si="0"/>
        <v>417133</v>
      </c>
      <c r="E15" s="20">
        <v>963447</v>
      </c>
      <c r="F15" s="20">
        <v>40882</v>
      </c>
      <c r="G15" s="20">
        <f t="shared" si="1"/>
        <v>1004329</v>
      </c>
      <c r="H15" s="20">
        <f t="shared" si="2"/>
        <v>1206666</v>
      </c>
      <c r="I15" s="20">
        <f t="shared" si="3"/>
        <v>214796</v>
      </c>
      <c r="J15" s="20">
        <f t="shared" si="4"/>
        <v>1421462</v>
      </c>
    </row>
    <row r="16" spans="1:11" ht="18.600000000000001" customHeight="1">
      <c r="A16" s="325" t="s">
        <v>43</v>
      </c>
      <c r="B16" s="4">
        <v>165556</v>
      </c>
      <c r="C16" s="5">
        <v>106368</v>
      </c>
      <c r="D16" s="4">
        <f t="shared" si="0"/>
        <v>271924</v>
      </c>
      <c r="E16" s="4">
        <v>675243</v>
      </c>
      <c r="F16" s="5">
        <v>24889</v>
      </c>
      <c r="G16" s="4">
        <f t="shared" si="1"/>
        <v>700132</v>
      </c>
      <c r="H16" s="4">
        <f t="shared" si="2"/>
        <v>840799</v>
      </c>
      <c r="I16" s="5">
        <f t="shared" si="3"/>
        <v>131257</v>
      </c>
      <c r="J16" s="4">
        <f t="shared" si="4"/>
        <v>972056</v>
      </c>
    </row>
    <row r="17" spans="1:24" ht="18.600000000000001" customHeight="1">
      <c r="A17" s="324" t="s">
        <v>44</v>
      </c>
      <c r="B17" s="20">
        <v>123408</v>
      </c>
      <c r="C17" s="20">
        <v>57206</v>
      </c>
      <c r="D17" s="20">
        <f t="shared" si="0"/>
        <v>180614</v>
      </c>
      <c r="E17" s="20">
        <v>524832</v>
      </c>
      <c r="F17" s="20">
        <v>14272</v>
      </c>
      <c r="G17" s="20">
        <f t="shared" si="1"/>
        <v>539104</v>
      </c>
      <c r="H17" s="20">
        <f t="shared" si="2"/>
        <v>648240</v>
      </c>
      <c r="I17" s="20">
        <f t="shared" si="3"/>
        <v>71478</v>
      </c>
      <c r="J17" s="20">
        <f t="shared" si="4"/>
        <v>719718</v>
      </c>
    </row>
    <row r="18" spans="1:24" ht="18.600000000000001" customHeight="1">
      <c r="A18" s="325" t="s">
        <v>45</v>
      </c>
      <c r="B18" s="4">
        <v>69166</v>
      </c>
      <c r="C18" s="5">
        <v>26402</v>
      </c>
      <c r="D18" s="4">
        <f t="shared" si="0"/>
        <v>95568</v>
      </c>
      <c r="E18" s="4">
        <v>328069</v>
      </c>
      <c r="F18" s="5">
        <v>8113</v>
      </c>
      <c r="G18" s="4">
        <f t="shared" si="1"/>
        <v>336182</v>
      </c>
      <c r="H18" s="4">
        <f t="shared" si="2"/>
        <v>397235</v>
      </c>
      <c r="I18" s="5">
        <f t="shared" si="3"/>
        <v>34515</v>
      </c>
      <c r="J18" s="4">
        <f t="shared" si="4"/>
        <v>431750</v>
      </c>
    </row>
    <row r="19" spans="1:24" ht="18.600000000000001" customHeight="1">
      <c r="A19" s="324" t="s">
        <v>46</v>
      </c>
      <c r="B19" s="20">
        <v>15700</v>
      </c>
      <c r="C19" s="20">
        <v>7516</v>
      </c>
      <c r="D19" s="20">
        <f t="shared" si="0"/>
        <v>23216</v>
      </c>
      <c r="E19" s="20">
        <v>187649</v>
      </c>
      <c r="F19" s="20">
        <v>5130</v>
      </c>
      <c r="G19" s="20">
        <f t="shared" si="1"/>
        <v>192779</v>
      </c>
      <c r="H19" s="20">
        <f t="shared" si="2"/>
        <v>203349</v>
      </c>
      <c r="I19" s="20">
        <f t="shared" si="3"/>
        <v>12646</v>
      </c>
      <c r="J19" s="20">
        <f t="shared" si="4"/>
        <v>215995</v>
      </c>
    </row>
    <row r="20" spans="1:24" ht="18.600000000000001" customHeight="1">
      <c r="A20" s="325" t="s">
        <v>47</v>
      </c>
      <c r="B20" s="4">
        <v>8929</v>
      </c>
      <c r="C20" s="5">
        <v>2889</v>
      </c>
      <c r="D20" s="4">
        <f t="shared" si="0"/>
        <v>11818</v>
      </c>
      <c r="E20" s="4">
        <v>118467</v>
      </c>
      <c r="F20" s="5">
        <v>2215</v>
      </c>
      <c r="G20" s="4">
        <f t="shared" si="1"/>
        <v>120682</v>
      </c>
      <c r="H20" s="4">
        <f t="shared" si="2"/>
        <v>127396</v>
      </c>
      <c r="I20" s="5">
        <f t="shared" si="3"/>
        <v>5104</v>
      </c>
      <c r="J20" s="4">
        <f t="shared" si="4"/>
        <v>132500</v>
      </c>
    </row>
    <row r="21" spans="1:24" ht="18.600000000000001" customHeight="1">
      <c r="A21" s="324" t="s">
        <v>183</v>
      </c>
      <c r="B21" s="20">
        <v>56123</v>
      </c>
      <c r="C21" s="20">
        <v>32980</v>
      </c>
      <c r="D21" s="20">
        <f t="shared" si="0"/>
        <v>89103</v>
      </c>
      <c r="E21" s="20">
        <v>8298</v>
      </c>
      <c r="F21" s="20">
        <v>7500</v>
      </c>
      <c r="G21" s="20">
        <f t="shared" si="1"/>
        <v>15798</v>
      </c>
      <c r="H21" s="20">
        <f t="shared" si="2"/>
        <v>64421</v>
      </c>
      <c r="I21" s="20">
        <f t="shared" si="3"/>
        <v>40480</v>
      </c>
      <c r="J21" s="20">
        <f t="shared" si="4"/>
        <v>104901</v>
      </c>
    </row>
    <row r="22" spans="1:24" ht="18.600000000000001" customHeight="1">
      <c r="A22" s="326" t="s">
        <v>22</v>
      </c>
      <c r="B22" s="4">
        <v>2023910</v>
      </c>
      <c r="C22" s="5">
        <v>1076902</v>
      </c>
      <c r="D22" s="4">
        <f t="shared" ref="D22:J22" si="5">SUM(D10:D21)</f>
        <v>3100812</v>
      </c>
      <c r="E22" s="4">
        <v>6346556</v>
      </c>
      <c r="F22" s="5">
        <v>254755</v>
      </c>
      <c r="G22" s="4">
        <f t="shared" si="5"/>
        <v>6601311</v>
      </c>
      <c r="H22" s="4">
        <f t="shared" si="5"/>
        <v>8370466</v>
      </c>
      <c r="I22" s="5">
        <f t="shared" si="5"/>
        <v>1331657</v>
      </c>
      <c r="J22" s="4">
        <f t="shared" si="5"/>
        <v>9702123</v>
      </c>
    </row>
    <row r="23" spans="1:24" ht="82.5" customHeight="1">
      <c r="A23" s="324" t="s">
        <v>686</v>
      </c>
      <c r="B23" s="20">
        <v>0</v>
      </c>
      <c r="C23" s="20">
        <v>0</v>
      </c>
      <c r="D23" s="20">
        <v>0</v>
      </c>
      <c r="E23" s="20">
        <v>2225783</v>
      </c>
      <c r="F23" s="20">
        <v>1000002</v>
      </c>
      <c r="G23" s="20">
        <f>SUM(E23,F23)</f>
        <v>3225785</v>
      </c>
      <c r="H23" s="20">
        <v>2225783</v>
      </c>
      <c r="I23" s="20">
        <v>1000002</v>
      </c>
      <c r="J23" s="20">
        <f>SUM(H23,I23)</f>
        <v>3225785</v>
      </c>
    </row>
    <row r="24" spans="1:24" ht="33" customHeight="1">
      <c r="A24" s="327" t="s">
        <v>23</v>
      </c>
      <c r="B24" s="344">
        <f>SUM(B22,B23)</f>
        <v>2023910</v>
      </c>
      <c r="C24" s="344">
        <f t="shared" ref="C24:J24" si="6">SUM(C22,C23)</f>
        <v>1076902</v>
      </c>
      <c r="D24" s="344">
        <f t="shared" si="6"/>
        <v>3100812</v>
      </c>
      <c r="E24" s="344">
        <f t="shared" si="6"/>
        <v>8572339</v>
      </c>
      <c r="F24" s="344">
        <f t="shared" si="6"/>
        <v>1254757</v>
      </c>
      <c r="G24" s="344">
        <f t="shared" si="6"/>
        <v>9827096</v>
      </c>
      <c r="H24" s="344">
        <f t="shared" si="6"/>
        <v>10596249</v>
      </c>
      <c r="I24" s="344">
        <f t="shared" si="6"/>
        <v>2331659</v>
      </c>
      <c r="J24" s="344">
        <f t="shared" si="6"/>
        <v>12927908</v>
      </c>
    </row>
    <row r="25" spans="1:24" s="35" customFormat="1" ht="19.149999999999999" customHeight="1">
      <c r="A25" s="168" t="s">
        <v>49</v>
      </c>
      <c r="B25" s="286"/>
      <c r="C25" s="286"/>
      <c r="D25" s="286"/>
      <c r="E25" s="26"/>
      <c r="F25" s="26"/>
      <c r="G25" s="26"/>
      <c r="H25" s="26"/>
      <c r="I25" s="26"/>
      <c r="J25" s="300" t="s">
        <v>50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9.5">
      <c r="A26" s="411" t="s">
        <v>539</v>
      </c>
      <c r="B26" s="286"/>
      <c r="C26" s="286"/>
      <c r="D26" s="26"/>
      <c r="E26" s="26"/>
      <c r="F26" s="26"/>
      <c r="G26" s="26"/>
      <c r="H26" s="26"/>
      <c r="I26" s="26"/>
      <c r="J26" s="37" t="s">
        <v>534</v>
      </c>
    </row>
    <row r="27" spans="1:24" ht="19.5">
      <c r="A27" s="168" t="s">
        <v>72</v>
      </c>
      <c r="B27" s="168"/>
      <c r="C27" s="168"/>
      <c r="D27" s="168"/>
      <c r="E27" s="168"/>
      <c r="F27" s="168"/>
      <c r="G27" s="168"/>
      <c r="H27" s="26"/>
      <c r="I27" s="26"/>
      <c r="J27" s="26"/>
    </row>
    <row r="28" spans="1:24" ht="18.75">
      <c r="B28" s="284"/>
      <c r="C28" s="284"/>
      <c r="D28" s="284"/>
      <c r="E28" s="284"/>
      <c r="F28" s="284"/>
      <c r="G28" s="284"/>
      <c r="H28" s="284"/>
      <c r="I28" s="284"/>
      <c r="J28" s="284" t="s">
        <v>73</v>
      </c>
    </row>
    <row r="29" spans="1:24" ht="15.75">
      <c r="A29" s="285" t="s">
        <v>433</v>
      </c>
      <c r="B29" s="285"/>
      <c r="C29" s="285"/>
      <c r="D29" s="285"/>
      <c r="E29" s="285"/>
      <c r="F29" s="185"/>
      <c r="G29" s="185"/>
      <c r="H29" s="764" t="s">
        <v>434</v>
      </c>
      <c r="I29" s="764"/>
      <c r="J29" s="764"/>
    </row>
  </sheetData>
  <mergeCells count="10">
    <mergeCell ref="I1:J1"/>
    <mergeCell ref="H29:J29"/>
    <mergeCell ref="A3:J3"/>
    <mergeCell ref="A4:J4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ignoredErrors>
    <ignoredError sqref="G22 J22 D10:D19 D20:D21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rightToLeft="1" view="pageBreakPreview" zoomScale="70" zoomScaleNormal="70" zoomScaleSheetLayoutView="70" workbookViewId="0">
      <selection activeCell="J24" sqref="J24"/>
    </sheetView>
  </sheetViews>
  <sheetFormatPr defaultRowHeight="14.25"/>
  <cols>
    <col min="1" max="1" width="20.875" bestFit="1" customWidth="1"/>
    <col min="2" max="5" width="12.125" customWidth="1"/>
    <col min="6" max="6" width="12" customWidth="1"/>
    <col min="7" max="7" width="13.625" customWidth="1"/>
    <col min="8" max="8" width="13.75" customWidth="1"/>
    <col min="9" max="9" width="12.125" customWidth="1"/>
    <col min="10" max="10" width="13.75" customWidth="1"/>
    <col min="11" max="11" width="16" customWidth="1"/>
    <col min="13" max="13" width="9" style="206"/>
  </cols>
  <sheetData>
    <row r="1" spans="1:13" ht="24.75" customHeight="1">
      <c r="I1" s="206"/>
      <c r="J1" s="768" t="s">
        <v>591</v>
      </c>
      <c r="K1" s="768"/>
    </row>
    <row r="2" spans="1:13" s="1" customFormat="1" ht="42" customHeight="1">
      <c r="J2" s="768" t="s">
        <v>592</v>
      </c>
      <c r="K2" s="768"/>
    </row>
    <row r="3" spans="1:13" ht="15">
      <c r="A3" s="794" t="s">
        <v>68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</row>
    <row r="4" spans="1:13" ht="27.75" customHeight="1">
      <c r="A4" s="776" t="s">
        <v>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13" ht="12.75" customHeight="1">
      <c r="A5" s="162" t="s">
        <v>203</v>
      </c>
      <c r="B5" s="76"/>
      <c r="C5" s="76"/>
      <c r="D5" s="76"/>
      <c r="E5" s="76"/>
      <c r="F5" s="76"/>
      <c r="G5" s="76"/>
      <c r="H5" s="76"/>
      <c r="I5" s="76"/>
      <c r="J5" s="76"/>
    </row>
    <row r="6" spans="1:13" ht="19.5" customHeight="1">
      <c r="A6" s="751" t="s">
        <v>53</v>
      </c>
      <c r="B6" s="797" t="s">
        <v>11</v>
      </c>
      <c r="C6" s="798"/>
      <c r="D6" s="804"/>
      <c r="E6" s="797" t="s">
        <v>12</v>
      </c>
      <c r="F6" s="798"/>
      <c r="G6" s="798"/>
      <c r="H6" s="797" t="s">
        <v>13</v>
      </c>
      <c r="I6" s="798"/>
      <c r="J6" s="798"/>
      <c r="K6" s="754" t="s">
        <v>157</v>
      </c>
      <c r="M6"/>
    </row>
    <row r="7" spans="1:13" ht="20.25" customHeight="1" thickBot="1">
      <c r="A7" s="751"/>
      <c r="B7" s="799" t="s">
        <v>14</v>
      </c>
      <c r="C7" s="800"/>
      <c r="D7" s="801"/>
      <c r="E7" s="799" t="s">
        <v>15</v>
      </c>
      <c r="F7" s="800"/>
      <c r="G7" s="800"/>
      <c r="H7" s="802" t="s">
        <v>5</v>
      </c>
      <c r="I7" s="803"/>
      <c r="J7" s="803"/>
      <c r="K7" s="754"/>
      <c r="M7"/>
    </row>
    <row r="8" spans="1:13" ht="18.75" customHeight="1">
      <c r="A8" s="751"/>
      <c r="B8" s="39" t="s">
        <v>0</v>
      </c>
      <c r="C8" s="39" t="s">
        <v>1</v>
      </c>
      <c r="D8" s="39" t="s">
        <v>36</v>
      </c>
      <c r="E8" s="39" t="s">
        <v>0</v>
      </c>
      <c r="F8" s="39" t="s">
        <v>1</v>
      </c>
      <c r="G8" s="39" t="s">
        <v>36</v>
      </c>
      <c r="H8" s="39" t="s">
        <v>0</v>
      </c>
      <c r="I8" s="39" t="s">
        <v>1</v>
      </c>
      <c r="J8" s="38" t="s">
        <v>36</v>
      </c>
      <c r="K8" s="754"/>
      <c r="M8"/>
    </row>
    <row r="9" spans="1:13" ht="19.5" customHeight="1">
      <c r="A9" s="751"/>
      <c r="B9" s="40" t="s">
        <v>20</v>
      </c>
      <c r="C9" s="40" t="s">
        <v>21</v>
      </c>
      <c r="D9" s="36" t="s">
        <v>5</v>
      </c>
      <c r="E9" s="40" t="s">
        <v>20</v>
      </c>
      <c r="F9" s="40" t="s">
        <v>21</v>
      </c>
      <c r="G9" s="36" t="s">
        <v>5</v>
      </c>
      <c r="H9" s="40" t="s">
        <v>20</v>
      </c>
      <c r="I9" s="40" t="s">
        <v>21</v>
      </c>
      <c r="J9" s="34" t="s">
        <v>5</v>
      </c>
      <c r="K9" s="754"/>
      <c r="M9"/>
    </row>
    <row r="10" spans="1:13" ht="21">
      <c r="A10" s="328" t="s">
        <v>54</v>
      </c>
      <c r="B10" s="5">
        <v>796378</v>
      </c>
      <c r="C10" s="5">
        <v>437036</v>
      </c>
      <c r="D10" s="5">
        <f>SUM(B10,C10)</f>
        <v>1233414</v>
      </c>
      <c r="E10" s="5">
        <v>2485332</v>
      </c>
      <c r="F10" s="5">
        <v>128640</v>
      </c>
      <c r="G10" s="5">
        <f>SUM(E10,F10)</f>
        <v>2613972</v>
      </c>
      <c r="H10" s="5">
        <f>SUM(E10,B10)</f>
        <v>3281710</v>
      </c>
      <c r="I10" s="5">
        <f>SUM(F10,C10)</f>
        <v>565676</v>
      </c>
      <c r="J10" s="5">
        <f>SUM(H10,I10)</f>
        <v>3847386</v>
      </c>
      <c r="K10" s="331" t="s">
        <v>158</v>
      </c>
      <c r="M10"/>
    </row>
    <row r="11" spans="1:13" ht="21">
      <c r="A11" s="329" t="s">
        <v>55</v>
      </c>
      <c r="B11" s="21">
        <v>376420</v>
      </c>
      <c r="C11" s="21">
        <v>220762</v>
      </c>
      <c r="D11" s="21">
        <f t="shared" ref="D11:D23" si="0">SUM(B11,C11)</f>
        <v>597182</v>
      </c>
      <c r="E11" s="21">
        <v>1414137</v>
      </c>
      <c r="F11" s="21">
        <v>45081</v>
      </c>
      <c r="G11" s="21">
        <f t="shared" ref="G11:G23" si="1">SUM(E11,F11)</f>
        <v>1459218</v>
      </c>
      <c r="H11" s="21">
        <f t="shared" ref="H11:H23" si="2">SUM(E11,B11)</f>
        <v>1790557</v>
      </c>
      <c r="I11" s="21">
        <f t="shared" ref="I11:I23" si="3">SUM(F11,C11)</f>
        <v>265843</v>
      </c>
      <c r="J11" s="21">
        <f t="shared" ref="J11:J23" si="4">SUM(H11,I11)</f>
        <v>2056400</v>
      </c>
      <c r="K11" s="332" t="s">
        <v>159</v>
      </c>
      <c r="M11"/>
    </row>
    <row r="12" spans="1:13" ht="21">
      <c r="A12" s="328" t="s">
        <v>56</v>
      </c>
      <c r="B12" s="5">
        <v>84061</v>
      </c>
      <c r="C12" s="5">
        <v>47666</v>
      </c>
      <c r="D12" s="5">
        <f t="shared" si="0"/>
        <v>131727</v>
      </c>
      <c r="E12" s="5">
        <v>224399</v>
      </c>
      <c r="F12" s="5">
        <v>7968</v>
      </c>
      <c r="G12" s="5">
        <f t="shared" si="1"/>
        <v>232367</v>
      </c>
      <c r="H12" s="5">
        <f t="shared" si="2"/>
        <v>308460</v>
      </c>
      <c r="I12" s="5">
        <f t="shared" si="3"/>
        <v>55634</v>
      </c>
      <c r="J12" s="5">
        <f t="shared" si="4"/>
        <v>364094</v>
      </c>
      <c r="K12" s="331" t="s">
        <v>160</v>
      </c>
      <c r="M12"/>
    </row>
    <row r="13" spans="1:13" ht="21">
      <c r="A13" s="329" t="s">
        <v>57</v>
      </c>
      <c r="B13" s="21">
        <v>65910</v>
      </c>
      <c r="C13" s="21">
        <v>40705</v>
      </c>
      <c r="D13" s="21">
        <f t="shared" si="0"/>
        <v>106615</v>
      </c>
      <c r="E13" s="21">
        <v>247060</v>
      </c>
      <c r="F13" s="21">
        <v>8756</v>
      </c>
      <c r="G13" s="21">
        <f t="shared" si="1"/>
        <v>255816</v>
      </c>
      <c r="H13" s="21">
        <f t="shared" si="2"/>
        <v>312970</v>
      </c>
      <c r="I13" s="21">
        <f t="shared" si="3"/>
        <v>49461</v>
      </c>
      <c r="J13" s="21">
        <f t="shared" si="4"/>
        <v>362431</v>
      </c>
      <c r="K13" s="332" t="s">
        <v>161</v>
      </c>
      <c r="M13"/>
    </row>
    <row r="14" spans="1:13" ht="20.25" customHeight="1">
      <c r="A14" s="328" t="s">
        <v>58</v>
      </c>
      <c r="B14" s="5">
        <v>421628</v>
      </c>
      <c r="C14" s="5">
        <v>148545</v>
      </c>
      <c r="D14" s="5">
        <f t="shared" si="0"/>
        <v>570173</v>
      </c>
      <c r="E14" s="5">
        <v>1309826</v>
      </c>
      <c r="F14" s="5">
        <v>38690</v>
      </c>
      <c r="G14" s="5">
        <f t="shared" si="1"/>
        <v>1348516</v>
      </c>
      <c r="H14" s="5">
        <f t="shared" si="2"/>
        <v>1731454</v>
      </c>
      <c r="I14" s="5">
        <f t="shared" si="3"/>
        <v>187235</v>
      </c>
      <c r="J14" s="5">
        <f t="shared" si="4"/>
        <v>1918689</v>
      </c>
      <c r="K14" s="331" t="s">
        <v>162</v>
      </c>
      <c r="M14"/>
    </row>
    <row r="15" spans="1:13" ht="21">
      <c r="A15" s="329" t="s">
        <v>59</v>
      </c>
      <c r="B15" s="21">
        <v>87377</v>
      </c>
      <c r="C15" s="21">
        <v>58292</v>
      </c>
      <c r="D15" s="21">
        <f t="shared" si="0"/>
        <v>145669</v>
      </c>
      <c r="E15" s="21">
        <v>214595</v>
      </c>
      <c r="F15" s="21">
        <v>10213</v>
      </c>
      <c r="G15" s="21">
        <f t="shared" si="1"/>
        <v>224808</v>
      </c>
      <c r="H15" s="21">
        <f t="shared" si="2"/>
        <v>301972</v>
      </c>
      <c r="I15" s="21">
        <f t="shared" si="3"/>
        <v>68505</v>
      </c>
      <c r="J15" s="21">
        <f t="shared" si="4"/>
        <v>370477</v>
      </c>
      <c r="K15" s="332" t="s">
        <v>163</v>
      </c>
      <c r="M15"/>
    </row>
    <row r="16" spans="1:13" ht="21">
      <c r="A16" s="328" t="s">
        <v>60</v>
      </c>
      <c r="B16" s="5">
        <v>32723</v>
      </c>
      <c r="C16" s="5">
        <v>21474</v>
      </c>
      <c r="D16" s="5">
        <f t="shared" si="0"/>
        <v>54197</v>
      </c>
      <c r="E16" s="5">
        <v>72722</v>
      </c>
      <c r="F16" s="5">
        <v>2204</v>
      </c>
      <c r="G16" s="5">
        <f t="shared" si="1"/>
        <v>74926</v>
      </c>
      <c r="H16" s="5">
        <f t="shared" si="2"/>
        <v>105445</v>
      </c>
      <c r="I16" s="5">
        <f t="shared" si="3"/>
        <v>23678</v>
      </c>
      <c r="J16" s="5">
        <f t="shared" si="4"/>
        <v>129123</v>
      </c>
      <c r="K16" s="331" t="s">
        <v>164</v>
      </c>
      <c r="M16"/>
    </row>
    <row r="17" spans="1:13" ht="21">
      <c r="A17" s="329" t="s">
        <v>61</v>
      </c>
      <c r="B17" s="21">
        <v>27990</v>
      </c>
      <c r="C17" s="21">
        <v>20141</v>
      </c>
      <c r="D17" s="21">
        <f t="shared" si="0"/>
        <v>48131</v>
      </c>
      <c r="E17" s="21">
        <v>81120</v>
      </c>
      <c r="F17" s="21">
        <v>2836</v>
      </c>
      <c r="G17" s="21">
        <f t="shared" si="1"/>
        <v>83956</v>
      </c>
      <c r="H17" s="21">
        <f t="shared" si="2"/>
        <v>109110</v>
      </c>
      <c r="I17" s="21">
        <f t="shared" si="3"/>
        <v>22977</v>
      </c>
      <c r="J17" s="21">
        <f t="shared" si="4"/>
        <v>132087</v>
      </c>
      <c r="K17" s="332" t="s">
        <v>165</v>
      </c>
      <c r="M17"/>
    </row>
    <row r="18" spans="1:13" ht="20.25" customHeight="1">
      <c r="A18" s="328" t="s">
        <v>62</v>
      </c>
      <c r="B18" s="5">
        <v>15370</v>
      </c>
      <c r="C18" s="5">
        <v>8894</v>
      </c>
      <c r="D18" s="5">
        <f t="shared" si="0"/>
        <v>24264</v>
      </c>
      <c r="E18" s="5">
        <v>31162</v>
      </c>
      <c r="F18" s="5">
        <v>1393</v>
      </c>
      <c r="G18" s="5">
        <f t="shared" si="1"/>
        <v>32555</v>
      </c>
      <c r="H18" s="5">
        <f t="shared" si="2"/>
        <v>46532</v>
      </c>
      <c r="I18" s="5">
        <f t="shared" si="3"/>
        <v>10287</v>
      </c>
      <c r="J18" s="5">
        <f t="shared" si="4"/>
        <v>56819</v>
      </c>
      <c r="K18" s="331" t="s">
        <v>166</v>
      </c>
      <c r="M18"/>
    </row>
    <row r="19" spans="1:13" ht="21">
      <c r="A19" s="329" t="s">
        <v>63</v>
      </c>
      <c r="B19" s="21">
        <v>41688</v>
      </c>
      <c r="C19" s="21">
        <v>31039</v>
      </c>
      <c r="D19" s="21">
        <f t="shared" si="0"/>
        <v>72727</v>
      </c>
      <c r="E19" s="21">
        <v>98223</v>
      </c>
      <c r="F19" s="21">
        <v>3129</v>
      </c>
      <c r="G19" s="21">
        <f t="shared" si="1"/>
        <v>101352</v>
      </c>
      <c r="H19" s="21">
        <f t="shared" si="2"/>
        <v>139911</v>
      </c>
      <c r="I19" s="21">
        <f t="shared" si="3"/>
        <v>34168</v>
      </c>
      <c r="J19" s="21">
        <f t="shared" si="4"/>
        <v>174079</v>
      </c>
      <c r="K19" s="332" t="s">
        <v>167</v>
      </c>
      <c r="M19"/>
    </row>
    <row r="20" spans="1:13" ht="21">
      <c r="A20" s="328" t="s">
        <v>64</v>
      </c>
      <c r="B20" s="5">
        <v>29436</v>
      </c>
      <c r="C20" s="5">
        <v>15959</v>
      </c>
      <c r="D20" s="5">
        <f t="shared" si="0"/>
        <v>45395</v>
      </c>
      <c r="E20" s="5">
        <v>90026</v>
      </c>
      <c r="F20" s="5">
        <v>2900</v>
      </c>
      <c r="G20" s="5">
        <f t="shared" si="1"/>
        <v>92926</v>
      </c>
      <c r="H20" s="5">
        <f t="shared" si="2"/>
        <v>119462</v>
      </c>
      <c r="I20" s="5">
        <f t="shared" si="3"/>
        <v>18859</v>
      </c>
      <c r="J20" s="5">
        <f t="shared" si="4"/>
        <v>138321</v>
      </c>
      <c r="K20" s="331" t="s">
        <v>168</v>
      </c>
      <c r="M20"/>
    </row>
    <row r="21" spans="1:13" ht="21">
      <c r="A21" s="329" t="s">
        <v>65</v>
      </c>
      <c r="B21" s="21">
        <v>19068</v>
      </c>
      <c r="C21" s="21">
        <v>12739</v>
      </c>
      <c r="D21" s="21">
        <f t="shared" si="0"/>
        <v>31807</v>
      </c>
      <c r="E21" s="21">
        <v>32231</v>
      </c>
      <c r="F21" s="21">
        <v>1462</v>
      </c>
      <c r="G21" s="21">
        <f t="shared" si="1"/>
        <v>33693</v>
      </c>
      <c r="H21" s="21">
        <f t="shared" si="2"/>
        <v>51299</v>
      </c>
      <c r="I21" s="21">
        <f t="shared" si="3"/>
        <v>14201</v>
      </c>
      <c r="J21" s="21">
        <f t="shared" si="4"/>
        <v>65500</v>
      </c>
      <c r="K21" s="332" t="s">
        <v>169</v>
      </c>
      <c r="M21"/>
    </row>
    <row r="22" spans="1:13" ht="21">
      <c r="A22" s="328" t="s">
        <v>66</v>
      </c>
      <c r="B22" s="5">
        <v>24121</v>
      </c>
      <c r="C22" s="5">
        <v>12731</v>
      </c>
      <c r="D22" s="5">
        <f t="shared" si="0"/>
        <v>36852</v>
      </c>
      <c r="E22" s="5">
        <v>45658</v>
      </c>
      <c r="F22" s="5">
        <v>1476</v>
      </c>
      <c r="G22" s="5">
        <f t="shared" si="1"/>
        <v>47134</v>
      </c>
      <c r="H22" s="5">
        <f t="shared" si="2"/>
        <v>69779</v>
      </c>
      <c r="I22" s="5">
        <f t="shared" si="3"/>
        <v>14207</v>
      </c>
      <c r="J22" s="5">
        <f t="shared" si="4"/>
        <v>83986</v>
      </c>
      <c r="K22" s="331" t="s">
        <v>170</v>
      </c>
      <c r="M22"/>
    </row>
    <row r="23" spans="1:13" ht="21">
      <c r="A23" s="329" t="s">
        <v>67</v>
      </c>
      <c r="B23" s="21">
        <v>1740</v>
      </c>
      <c r="C23" s="54">
        <v>919</v>
      </c>
      <c r="D23" s="21">
        <f t="shared" si="0"/>
        <v>2659</v>
      </c>
      <c r="E23" s="21">
        <v>65</v>
      </c>
      <c r="F23" s="54">
        <v>7</v>
      </c>
      <c r="G23" s="21">
        <f t="shared" si="1"/>
        <v>72</v>
      </c>
      <c r="H23" s="21">
        <f t="shared" si="2"/>
        <v>1805</v>
      </c>
      <c r="I23" s="54">
        <f t="shared" si="3"/>
        <v>926</v>
      </c>
      <c r="J23" s="21">
        <f t="shared" si="4"/>
        <v>2731</v>
      </c>
      <c r="K23" s="332" t="s">
        <v>171</v>
      </c>
      <c r="M23"/>
    </row>
    <row r="24" spans="1:13" ht="21">
      <c r="A24" s="330" t="s">
        <v>172</v>
      </c>
      <c r="B24" s="5">
        <v>2023910</v>
      </c>
      <c r="C24" s="5">
        <v>1076902</v>
      </c>
      <c r="D24" s="5">
        <f t="shared" ref="D24:J24" si="5">SUM(D10:D23)</f>
        <v>3100812</v>
      </c>
      <c r="E24" s="5">
        <v>6346556</v>
      </c>
      <c r="F24" s="5">
        <v>254755</v>
      </c>
      <c r="G24" s="5">
        <f t="shared" si="5"/>
        <v>6601311</v>
      </c>
      <c r="H24" s="5">
        <f t="shared" si="5"/>
        <v>8370466</v>
      </c>
      <c r="I24" s="5">
        <f t="shared" si="5"/>
        <v>1331657</v>
      </c>
      <c r="J24" s="5">
        <f t="shared" si="5"/>
        <v>9702123</v>
      </c>
      <c r="K24" s="330" t="s">
        <v>5</v>
      </c>
      <c r="M24"/>
    </row>
    <row r="25" spans="1:13" ht="38.25" customHeight="1">
      <c r="A25" s="329" t="s">
        <v>48</v>
      </c>
      <c r="B25" s="41">
        <v>0</v>
      </c>
      <c r="C25" s="41">
        <v>0</v>
      </c>
      <c r="D25" s="41">
        <f>SUM(B25:C25)</f>
        <v>0</v>
      </c>
      <c r="E25" s="42">
        <v>2225783</v>
      </c>
      <c r="F25" s="42">
        <v>1000002</v>
      </c>
      <c r="G25" s="42">
        <f>SUM(E25:F25)</f>
        <v>3225785</v>
      </c>
      <c r="H25" s="42">
        <v>2225783</v>
      </c>
      <c r="I25" s="42">
        <v>1000002</v>
      </c>
      <c r="J25" s="19">
        <f>SUM(H25:I25)</f>
        <v>3225785</v>
      </c>
      <c r="K25" s="333" t="s">
        <v>622</v>
      </c>
      <c r="M25"/>
    </row>
    <row r="26" spans="1:13" ht="27.75" customHeight="1">
      <c r="A26" s="412" t="s">
        <v>173</v>
      </c>
      <c r="B26" s="494">
        <f>SUM(B24,B25)</f>
        <v>2023910</v>
      </c>
      <c r="C26" s="494">
        <f t="shared" ref="C26:J26" si="6">SUM(C24,C25)</f>
        <v>1076902</v>
      </c>
      <c r="D26" s="494">
        <f t="shared" si="6"/>
        <v>3100812</v>
      </c>
      <c r="E26" s="494">
        <f t="shared" si="6"/>
        <v>8572339</v>
      </c>
      <c r="F26" s="494">
        <f t="shared" si="6"/>
        <v>1254757</v>
      </c>
      <c r="G26" s="494">
        <f t="shared" si="6"/>
        <v>9827096</v>
      </c>
      <c r="H26" s="494">
        <f t="shared" si="6"/>
        <v>10596249</v>
      </c>
      <c r="I26" s="494">
        <f t="shared" si="6"/>
        <v>2331659</v>
      </c>
      <c r="J26" s="494">
        <f t="shared" si="6"/>
        <v>12927908</v>
      </c>
      <c r="K26" s="412" t="s">
        <v>5</v>
      </c>
      <c r="M26"/>
    </row>
    <row r="27" spans="1:13" ht="15.75">
      <c r="A27" s="787" t="s">
        <v>70</v>
      </c>
      <c r="B27" s="787"/>
      <c r="C27" s="787"/>
      <c r="D27" s="787"/>
      <c r="E27" s="787"/>
      <c r="J27" s="795" t="s">
        <v>71</v>
      </c>
      <c r="K27" s="795"/>
    </row>
    <row r="28" spans="1:13" ht="15.75">
      <c r="A28" s="763" t="s">
        <v>540</v>
      </c>
      <c r="B28" s="763"/>
      <c r="C28" s="763"/>
      <c r="D28" s="763"/>
      <c r="J28" s="796" t="s">
        <v>534</v>
      </c>
      <c r="K28" s="796"/>
    </row>
    <row r="29" spans="1:13" ht="15.75">
      <c r="A29" s="787" t="s">
        <v>72</v>
      </c>
      <c r="B29" s="787"/>
      <c r="C29" s="787"/>
      <c r="D29" s="787"/>
      <c r="E29" s="787"/>
      <c r="F29" s="787"/>
      <c r="G29" s="787"/>
      <c r="H29" s="787"/>
    </row>
    <row r="30" spans="1:13" ht="18.75" customHeight="1">
      <c r="A30" s="762" t="s">
        <v>73</v>
      </c>
      <c r="B30" s="762"/>
      <c r="C30" s="762"/>
      <c r="D30" s="762"/>
      <c r="E30" s="762"/>
      <c r="F30" s="762"/>
      <c r="G30" s="762"/>
      <c r="H30" s="762"/>
      <c r="I30" s="762"/>
      <c r="J30" s="762"/>
      <c r="K30" s="762"/>
    </row>
    <row r="31" spans="1:13" ht="15" customHeight="1">
      <c r="A31" s="763" t="s">
        <v>433</v>
      </c>
      <c r="B31" s="763"/>
      <c r="C31" s="763"/>
      <c r="D31" s="763"/>
      <c r="E31" s="763"/>
      <c r="F31" s="185"/>
      <c r="G31" s="185"/>
      <c r="H31" s="764" t="s">
        <v>434</v>
      </c>
      <c r="I31" s="764"/>
      <c r="J31" s="764"/>
      <c r="K31" s="764"/>
    </row>
    <row r="33" spans="13:13">
      <c r="M33"/>
    </row>
    <row r="34" spans="13:13">
      <c r="M34"/>
    </row>
    <row r="35" spans="13:13">
      <c r="M35"/>
    </row>
    <row r="36" spans="13:13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</sheetData>
  <mergeCells count="20">
    <mergeCell ref="A31:E31"/>
    <mergeCell ref="H31:K31"/>
    <mergeCell ref="B6:D6"/>
    <mergeCell ref="J2:K2"/>
    <mergeCell ref="A29:H29"/>
    <mergeCell ref="A6:A9"/>
    <mergeCell ref="A30:K30"/>
    <mergeCell ref="J1:K1"/>
    <mergeCell ref="A3:K3"/>
    <mergeCell ref="A4:K4"/>
    <mergeCell ref="J27:K27"/>
    <mergeCell ref="J28:K28"/>
    <mergeCell ref="A27:E27"/>
    <mergeCell ref="A28:D28"/>
    <mergeCell ref="K6:K9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ignoredErrors>
    <ignoredError sqref="D10:D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66</vt:i4>
      </vt:variant>
      <vt:variant>
        <vt:lpstr>نطاقات تمت تسميتها</vt:lpstr>
      </vt:variant>
      <vt:variant>
        <vt:i4>112</vt:i4>
      </vt:variant>
    </vt:vector>
  </HeadingPairs>
  <TitlesOfParts>
    <vt:vector size="17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'11'!_Toc488228445</vt:lpstr>
      <vt:lpstr>'12'!_Toc488228446</vt:lpstr>
      <vt:lpstr>'13'!_Toc488228447</vt:lpstr>
      <vt:lpstr>'15'!_Toc488228448</vt:lpstr>
      <vt:lpstr>'16'!_Toc488228449</vt:lpstr>
      <vt:lpstr>'17'!_Toc488228450</vt:lpstr>
      <vt:lpstr>'18'!_Toc488228451</vt:lpstr>
      <vt:lpstr>'19'!_Toc488228452</vt:lpstr>
      <vt:lpstr>'20'!_Toc488228453</vt:lpstr>
      <vt:lpstr>'21'!_Toc488228454</vt:lpstr>
      <vt:lpstr>'22'!_Toc488228455</vt:lpstr>
      <vt:lpstr>'28'!_Toc488228456</vt:lpstr>
      <vt:lpstr>'29'!_Toc488228457</vt:lpstr>
      <vt:lpstr>'30'!_Toc488228462</vt:lpstr>
      <vt:lpstr>'31'!_Toc488228463</vt:lpstr>
      <vt:lpstr>'32'!_Toc488228464</vt:lpstr>
      <vt:lpstr>'33'!_Toc488228465</vt:lpstr>
      <vt:lpstr>'34'!_Toc488228466</vt:lpstr>
      <vt:lpstr>'35'!_Toc488228467</vt:lpstr>
      <vt:lpstr>'36'!_Toc488228468</vt:lpstr>
      <vt:lpstr>'46'!_Toc488228470</vt:lpstr>
      <vt:lpstr>'47'!_Toc488228471</vt:lpstr>
      <vt:lpstr>'48'!_Toc488228472</vt:lpstr>
      <vt:lpstr>'50'!_Toc488228474</vt:lpstr>
      <vt:lpstr>'51'!_Toc488228475</vt:lpstr>
      <vt:lpstr>'52'!_Toc488228476</vt:lpstr>
      <vt:lpstr>'55'!_Toc488228478</vt:lpstr>
      <vt:lpstr>'56'!_Toc488228481</vt:lpstr>
      <vt:lpstr>'58'!_Toc488228485</vt:lpstr>
      <vt:lpstr>'59'!_Toc488228487</vt:lpstr>
      <vt:lpstr>'60'!_Toc488228489</vt:lpstr>
      <vt:lpstr>'61'!_Toc488228491</vt:lpstr>
      <vt:lpstr>'62'!_Toc488228492</vt:lpstr>
      <vt:lpstr>'63'!_Toc488228493</vt:lpstr>
      <vt:lpstr>'64'!_Toc488228494</vt:lpstr>
      <vt:lpstr>'65'!_Toc488228495</vt:lpstr>
      <vt:lpstr>'66'!_Toc488228496</vt:lpstr>
      <vt:lpstr>'37'!_Toc488566976</vt:lpstr>
      <vt:lpstr>'38'!_Toc488566977</vt:lpstr>
      <vt:lpstr>'39'!_Toc488566978</vt:lpstr>
      <vt:lpstr>'40'!_Toc488566979</vt:lpstr>
      <vt:lpstr>'41'!_Toc488566980</vt:lpstr>
      <vt:lpstr>'42'!_Toc488566981</vt:lpstr>
      <vt:lpstr>'43'!_Toc488566982</vt:lpstr>
      <vt:lpstr>'44'!_Toc488566983</vt:lpstr>
      <vt:lpstr>'45'!_Toc488566984</vt:lpstr>
      <vt:lpstr>'8'!OLE_LINK1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'64'!Print_Area</vt:lpstr>
      <vt:lpstr>'65'!Print_Area</vt:lpstr>
      <vt:lpstr>'66'!Print_Area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2019-12-08T11:29:17Z</dcterms:modified>
</cp:coreProperties>
</file>