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نشرات النهائي 2010 -2014\"/>
    </mc:Choice>
  </mc:AlternateContent>
  <bookViews>
    <workbookView xWindow="30" yWindow="120" windowWidth="19065" windowHeight="4170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29" r:id="rId13"/>
    <sheet name="التكوين الرأسمالي" sheetId="14" r:id="rId14"/>
  </sheets>
  <calcPr calcId="152511"/>
</workbook>
</file>

<file path=xl/calcChain.xml><?xml version="1.0" encoding="utf-8"?>
<calcChain xmlns="http://schemas.openxmlformats.org/spreadsheetml/2006/main">
  <c r="D88" i="28" l="1"/>
  <c r="E88" i="28"/>
  <c r="F88" i="28"/>
  <c r="C8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5" i="28"/>
  <c r="C6" i="24" l="1"/>
  <c r="C6" i="29" s="1"/>
  <c r="D6" i="24"/>
  <c r="D6" i="29" s="1"/>
  <c r="E6" i="24"/>
  <c r="E6" i="29" s="1"/>
  <c r="C7" i="24"/>
  <c r="C7" i="29" s="1"/>
  <c r="D7" i="24"/>
  <c r="D7" i="29" s="1"/>
  <c r="E7" i="24"/>
  <c r="E7" i="29" s="1"/>
  <c r="C8" i="24"/>
  <c r="C8" i="29" s="1"/>
  <c r="D8" i="24"/>
  <c r="D8" i="29" s="1"/>
  <c r="E8" i="24"/>
  <c r="E8" i="29" s="1"/>
  <c r="C9" i="24"/>
  <c r="C9" i="29"/>
  <c r="D9" i="24"/>
  <c r="D9" i="29" s="1"/>
  <c r="E9" i="24"/>
  <c r="E9" i="29" s="1"/>
  <c r="C10" i="24"/>
  <c r="C10" i="29"/>
  <c r="D10" i="24"/>
  <c r="D10" i="29"/>
  <c r="E10" i="24"/>
  <c r="E10" i="29" s="1"/>
  <c r="C11" i="24"/>
  <c r="C11" i="29" s="1"/>
  <c r="D11" i="24"/>
  <c r="D11" i="29"/>
  <c r="E11" i="24"/>
  <c r="E11" i="29"/>
  <c r="C12" i="24"/>
  <c r="C12" i="29" s="1"/>
  <c r="D12" i="24"/>
  <c r="D12" i="29" s="1"/>
  <c r="E12" i="24"/>
  <c r="E12" i="29"/>
  <c r="C13" i="24"/>
  <c r="C13" i="29"/>
  <c r="D13" i="24"/>
  <c r="D13" i="29"/>
  <c r="E13" i="24"/>
  <c r="E13" i="29" s="1"/>
  <c r="C14" i="24"/>
  <c r="C14" i="29"/>
  <c r="D14" i="24"/>
  <c r="D14" i="29"/>
  <c r="E14" i="24"/>
  <c r="E14" i="29"/>
  <c r="C15" i="24"/>
  <c r="D15" i="24"/>
  <c r="D15" i="29"/>
  <c r="E15" i="24"/>
  <c r="E15" i="29"/>
  <c r="C16" i="24"/>
  <c r="C16" i="29"/>
  <c r="D16" i="24"/>
  <c r="D16" i="29" s="1"/>
  <c r="E16" i="24"/>
  <c r="E16" i="29"/>
  <c r="C17" i="24"/>
  <c r="C17" i="29"/>
  <c r="D17" i="24"/>
  <c r="D17" i="29"/>
  <c r="E17" i="24"/>
  <c r="E17" i="29" s="1"/>
  <c r="C18" i="24"/>
  <c r="C18" i="29"/>
  <c r="D18" i="24"/>
  <c r="D18" i="29"/>
  <c r="E18" i="24"/>
  <c r="E18" i="29"/>
  <c r="C19" i="24"/>
  <c r="C19" i="29" s="1"/>
  <c r="D19" i="24"/>
  <c r="D19" i="29"/>
  <c r="E19" i="24"/>
  <c r="E19" i="29"/>
  <c r="C20" i="24"/>
  <c r="C20" i="29"/>
  <c r="D20" i="24"/>
  <c r="D20" i="29" s="1"/>
  <c r="E20" i="24"/>
  <c r="E20" i="29"/>
  <c r="C21" i="24"/>
  <c r="C21" i="29"/>
  <c r="D21" i="24"/>
  <c r="D21" i="29"/>
  <c r="E21" i="24"/>
  <c r="E21" i="29" s="1"/>
  <c r="C22" i="24"/>
  <c r="C22" i="29"/>
  <c r="D22" i="24"/>
  <c r="D22" i="29"/>
  <c r="E22" i="24"/>
  <c r="E22" i="29"/>
  <c r="C23" i="24"/>
  <c r="C23" i="29" s="1"/>
  <c r="D23" i="24"/>
  <c r="D23" i="29"/>
  <c r="E23" i="24"/>
  <c r="E23" i="29"/>
  <c r="C24" i="24"/>
  <c r="C24" i="29"/>
  <c r="D24" i="24"/>
  <c r="D24" i="29" s="1"/>
  <c r="E24" i="24"/>
  <c r="E24" i="29"/>
  <c r="C25" i="24"/>
  <c r="C25" i="29"/>
  <c r="D25" i="24"/>
  <c r="D25" i="29"/>
  <c r="E25" i="24"/>
  <c r="E25" i="29" s="1"/>
  <c r="F25" i="29" s="1"/>
  <c r="C26" i="24"/>
  <c r="C26" i="29"/>
  <c r="D26" i="24"/>
  <c r="D26" i="29"/>
  <c r="E26" i="24"/>
  <c r="E26" i="29"/>
  <c r="C27" i="24"/>
  <c r="C27" i="29" s="1"/>
  <c r="D27" i="24"/>
  <c r="D27" i="29"/>
  <c r="E27" i="24"/>
  <c r="E27" i="29"/>
  <c r="C28" i="24"/>
  <c r="C28" i="29"/>
  <c r="D28" i="24"/>
  <c r="D28" i="29" s="1"/>
  <c r="E28" i="24"/>
  <c r="E28" i="29"/>
  <c r="C29" i="24"/>
  <c r="C29" i="29"/>
  <c r="D29" i="24"/>
  <c r="D29" i="29"/>
  <c r="E29" i="24"/>
  <c r="E29" i="29" s="1"/>
  <c r="C30" i="24"/>
  <c r="C30" i="29"/>
  <c r="D30" i="24"/>
  <c r="D30" i="29"/>
  <c r="E30" i="24"/>
  <c r="E30" i="29"/>
  <c r="C31" i="24"/>
  <c r="C31" i="29" s="1"/>
  <c r="D31" i="24"/>
  <c r="D31" i="29"/>
  <c r="E31" i="24"/>
  <c r="E31" i="29"/>
  <c r="C32" i="24"/>
  <c r="C32" i="29"/>
  <c r="D32" i="24"/>
  <c r="D32" i="29" s="1"/>
  <c r="E32" i="24"/>
  <c r="E32" i="29"/>
  <c r="C33" i="24"/>
  <c r="C33" i="29"/>
  <c r="D33" i="24"/>
  <c r="D33" i="29"/>
  <c r="E33" i="24"/>
  <c r="E33" i="29" s="1"/>
  <c r="C34" i="24"/>
  <c r="C34" i="29"/>
  <c r="D34" i="24"/>
  <c r="D34" i="29"/>
  <c r="E34" i="24"/>
  <c r="E34" i="29"/>
  <c r="C35" i="24"/>
  <c r="C35" i="29" s="1"/>
  <c r="D35" i="24"/>
  <c r="D35" i="29"/>
  <c r="E35" i="24"/>
  <c r="E35" i="29"/>
  <c r="C36" i="24"/>
  <c r="C36" i="29"/>
  <c r="D36" i="24"/>
  <c r="E36" i="24"/>
  <c r="E36" i="29"/>
  <c r="C37" i="24"/>
  <c r="C37" i="29"/>
  <c r="D37" i="24"/>
  <c r="D37" i="29"/>
  <c r="E37" i="24"/>
  <c r="E37" i="29" s="1"/>
  <c r="C38" i="24"/>
  <c r="C38" i="29"/>
  <c r="D38" i="24"/>
  <c r="D38" i="29"/>
  <c r="E38" i="24"/>
  <c r="E38" i="29"/>
  <c r="C39" i="24"/>
  <c r="C39" i="29" s="1"/>
  <c r="D39" i="24"/>
  <c r="D39" i="29"/>
  <c r="E39" i="24"/>
  <c r="E39" i="29"/>
  <c r="C40" i="24"/>
  <c r="C40" i="29"/>
  <c r="D40" i="24"/>
  <c r="D40" i="29" s="1"/>
  <c r="E40" i="24"/>
  <c r="E40" i="29"/>
  <c r="C41" i="24"/>
  <c r="C41" i="29"/>
  <c r="D41" i="24"/>
  <c r="D41" i="29"/>
  <c r="E41" i="24"/>
  <c r="E41" i="29" s="1"/>
  <c r="C42" i="24"/>
  <c r="C42" i="29"/>
  <c r="D42" i="24"/>
  <c r="D42" i="29"/>
  <c r="E42" i="24"/>
  <c r="E42" i="29"/>
  <c r="C43" i="24"/>
  <c r="C43" i="29" s="1"/>
  <c r="D43" i="24"/>
  <c r="D43" i="29"/>
  <c r="E43" i="24"/>
  <c r="E43" i="29"/>
  <c r="C44" i="24"/>
  <c r="C44" i="29"/>
  <c r="D44" i="24"/>
  <c r="D44" i="29" s="1"/>
  <c r="E44" i="24"/>
  <c r="E44" i="29"/>
  <c r="C45" i="24"/>
  <c r="C45" i="29"/>
  <c r="D45" i="24"/>
  <c r="D45" i="29"/>
  <c r="E45" i="24"/>
  <c r="E45" i="29" s="1"/>
  <c r="C46" i="24"/>
  <c r="C46" i="29"/>
  <c r="D46" i="24"/>
  <c r="D46" i="29"/>
  <c r="E46" i="24"/>
  <c r="E46" i="29"/>
  <c r="C47" i="24"/>
  <c r="D47" i="24"/>
  <c r="D47" i="29"/>
  <c r="E47" i="24"/>
  <c r="E47" i="29"/>
  <c r="C48" i="24"/>
  <c r="C48" i="29"/>
  <c r="D48" i="24"/>
  <c r="D48" i="29" s="1"/>
  <c r="E48" i="24"/>
  <c r="E48" i="29" s="1"/>
  <c r="C49" i="24"/>
  <c r="C49" i="29"/>
  <c r="D49" i="24"/>
  <c r="D49" i="29"/>
  <c r="E49" i="24"/>
  <c r="E49" i="29"/>
  <c r="C50" i="24"/>
  <c r="C50" i="29" s="1"/>
  <c r="D50" i="24"/>
  <c r="D50" i="29"/>
  <c r="E50" i="24"/>
  <c r="E50" i="29"/>
  <c r="C51" i="24"/>
  <c r="C51" i="29"/>
  <c r="D51" i="24"/>
  <c r="D51" i="29" s="1"/>
  <c r="E51" i="24"/>
  <c r="E51" i="29"/>
  <c r="C52" i="24"/>
  <c r="C52" i="29"/>
  <c r="D52" i="24"/>
  <c r="D52" i="29"/>
  <c r="E52" i="24"/>
  <c r="E52" i="29" s="1"/>
  <c r="C53" i="24"/>
  <c r="C53" i="29"/>
  <c r="D53" i="24"/>
  <c r="D53" i="29"/>
  <c r="E53" i="24"/>
  <c r="E53" i="29"/>
  <c r="C54" i="24"/>
  <c r="C54" i="29" s="1"/>
  <c r="D54" i="24"/>
  <c r="D54" i="29"/>
  <c r="E54" i="24"/>
  <c r="E54" i="29"/>
  <c r="C55" i="24"/>
  <c r="C55" i="29"/>
  <c r="D55" i="24"/>
  <c r="D55" i="29" s="1"/>
  <c r="E55" i="24"/>
  <c r="E55" i="29"/>
  <c r="C56" i="24"/>
  <c r="C56" i="29"/>
  <c r="D56" i="24"/>
  <c r="D56" i="29"/>
  <c r="E56" i="24"/>
  <c r="E56" i="29" s="1"/>
  <c r="C57" i="24"/>
  <c r="C57" i="29"/>
  <c r="D57" i="24"/>
  <c r="D57" i="29" s="1"/>
  <c r="E57" i="24"/>
  <c r="E57" i="29" s="1"/>
  <c r="C58" i="24"/>
  <c r="C58" i="29"/>
  <c r="D58" i="24"/>
  <c r="D58" i="29" s="1"/>
  <c r="E58" i="24"/>
  <c r="E58" i="29" s="1"/>
  <c r="C59" i="24"/>
  <c r="C59" i="29" s="1"/>
  <c r="D59" i="24"/>
  <c r="D59" i="29"/>
  <c r="E59" i="24"/>
  <c r="E59" i="29" s="1"/>
  <c r="C60" i="24"/>
  <c r="C60" i="29" s="1"/>
  <c r="D60" i="24"/>
  <c r="D60" i="29" s="1"/>
  <c r="E60" i="24"/>
  <c r="E60" i="29"/>
  <c r="C61" i="24"/>
  <c r="C61" i="29" s="1"/>
  <c r="D61" i="24"/>
  <c r="D61" i="29" s="1"/>
  <c r="E61" i="24"/>
  <c r="E61" i="29" s="1"/>
  <c r="C62" i="24"/>
  <c r="C62" i="29"/>
  <c r="D62" i="24"/>
  <c r="D62" i="29" s="1"/>
  <c r="E62" i="24"/>
  <c r="E62" i="29" s="1"/>
  <c r="C63" i="24"/>
  <c r="C63" i="29" s="1"/>
  <c r="D63" i="24"/>
  <c r="D63" i="29"/>
  <c r="E63" i="24"/>
  <c r="E63" i="29" s="1"/>
  <c r="C64" i="24"/>
  <c r="C64" i="29" s="1"/>
  <c r="D64" i="24"/>
  <c r="D64" i="29" s="1"/>
  <c r="E64" i="24"/>
  <c r="E64" i="29"/>
  <c r="C65" i="24"/>
  <c r="C65" i="29" s="1"/>
  <c r="D65" i="24"/>
  <c r="D65" i="29" s="1"/>
  <c r="E65" i="24"/>
  <c r="E65" i="29" s="1"/>
  <c r="C66" i="24"/>
  <c r="C66" i="29"/>
  <c r="D66" i="24"/>
  <c r="D66" i="29" s="1"/>
  <c r="E66" i="24"/>
  <c r="E66" i="29" s="1"/>
  <c r="F66" i="29" s="1"/>
  <c r="C67" i="24"/>
  <c r="C67" i="29" s="1"/>
  <c r="D67" i="24"/>
  <c r="D67" i="29"/>
  <c r="E67" i="24"/>
  <c r="E67" i="29" s="1"/>
  <c r="C68" i="24"/>
  <c r="C68" i="29" s="1"/>
  <c r="D68" i="24"/>
  <c r="D68" i="29" s="1"/>
  <c r="E68" i="24"/>
  <c r="E68" i="29"/>
  <c r="C69" i="24"/>
  <c r="C69" i="29" s="1"/>
  <c r="D69" i="24"/>
  <c r="D69" i="29" s="1"/>
  <c r="E69" i="24"/>
  <c r="E69" i="29" s="1"/>
  <c r="C70" i="24"/>
  <c r="C70" i="29"/>
  <c r="D70" i="24"/>
  <c r="D70" i="29" s="1"/>
  <c r="E70" i="24"/>
  <c r="E70" i="29" s="1"/>
  <c r="C71" i="24"/>
  <c r="C71" i="29" s="1"/>
  <c r="D71" i="24"/>
  <c r="D71" i="29"/>
  <c r="E71" i="24"/>
  <c r="E71" i="29" s="1"/>
  <c r="C72" i="24"/>
  <c r="C72" i="29" s="1"/>
  <c r="D72" i="24"/>
  <c r="D72" i="29" s="1"/>
  <c r="E72" i="24"/>
  <c r="E72" i="29"/>
  <c r="C73" i="24"/>
  <c r="C73" i="29" s="1"/>
  <c r="F73" i="29" s="1"/>
  <c r="D73" i="24"/>
  <c r="D73" i="29"/>
  <c r="E73" i="24"/>
  <c r="E73" i="29"/>
  <c r="C74" i="24"/>
  <c r="C74" i="29" s="1"/>
  <c r="D74" i="24"/>
  <c r="D74" i="29"/>
  <c r="F74" i="29" s="1"/>
  <c r="E74" i="24"/>
  <c r="E74" i="29"/>
  <c r="C75" i="24"/>
  <c r="C75" i="29"/>
  <c r="D75" i="24"/>
  <c r="D75" i="29" s="1"/>
  <c r="E75" i="24"/>
  <c r="E75" i="29"/>
  <c r="C76" i="24"/>
  <c r="C76" i="29"/>
  <c r="D76" i="24"/>
  <c r="D76" i="29"/>
  <c r="E76" i="24"/>
  <c r="E76" i="29" s="1"/>
  <c r="C77" i="24"/>
  <c r="C77" i="29"/>
  <c r="D77" i="24"/>
  <c r="D77" i="29"/>
  <c r="E77" i="24"/>
  <c r="E77" i="29"/>
  <c r="C78" i="24"/>
  <c r="C78" i="29" s="1"/>
  <c r="D78" i="24"/>
  <c r="D78" i="29"/>
  <c r="E78" i="24"/>
  <c r="E78" i="29"/>
  <c r="C79" i="24"/>
  <c r="C79" i="29"/>
  <c r="D79" i="24"/>
  <c r="D79" i="29" s="1"/>
  <c r="E79" i="24"/>
  <c r="E79" i="29"/>
  <c r="C80" i="24"/>
  <c r="C80" i="29"/>
  <c r="D80" i="24"/>
  <c r="D80" i="29"/>
  <c r="E80" i="24"/>
  <c r="E80" i="29" s="1"/>
  <c r="C81" i="24"/>
  <c r="C81" i="29"/>
  <c r="D81" i="24"/>
  <c r="D81" i="29"/>
  <c r="E81" i="24"/>
  <c r="E81" i="29"/>
  <c r="C82" i="24"/>
  <c r="C82" i="29"/>
  <c r="D82" i="24"/>
  <c r="D82" i="29"/>
  <c r="E82" i="24"/>
  <c r="E82" i="29"/>
  <c r="C83" i="24"/>
  <c r="C83" i="29"/>
  <c r="D83" i="24"/>
  <c r="D83" i="29"/>
  <c r="E83" i="24"/>
  <c r="E83" i="29"/>
  <c r="C84" i="24"/>
  <c r="C84" i="29"/>
  <c r="D84" i="24"/>
  <c r="D84" i="29"/>
  <c r="E84" i="24"/>
  <c r="E84" i="29"/>
  <c r="C85" i="24"/>
  <c r="C85" i="29"/>
  <c r="D85" i="24"/>
  <c r="D85" i="29"/>
  <c r="E85" i="24"/>
  <c r="E85" i="29"/>
  <c r="C86" i="24"/>
  <c r="C86" i="29"/>
  <c r="D86" i="24"/>
  <c r="D86" i="29"/>
  <c r="E86" i="24"/>
  <c r="E86" i="29"/>
  <c r="C87" i="24"/>
  <c r="C87" i="29"/>
  <c r="D87" i="24"/>
  <c r="D87" i="29"/>
  <c r="E87" i="24"/>
  <c r="E87" i="29"/>
  <c r="D5" i="24"/>
  <c r="D5" i="29"/>
  <c r="E5" i="24"/>
  <c r="E5" i="29"/>
  <c r="C5" i="24"/>
  <c r="C5" i="29"/>
  <c r="F6" i="23"/>
  <c r="D6" i="13" s="1"/>
  <c r="F7" i="23"/>
  <c r="D7" i="13" s="1"/>
  <c r="F8" i="23"/>
  <c r="D8" i="13"/>
  <c r="F11" i="23"/>
  <c r="D11" i="13"/>
  <c r="F12" i="23"/>
  <c r="D12" i="13" s="1"/>
  <c r="F15" i="23"/>
  <c r="D15" i="13"/>
  <c r="F16" i="23"/>
  <c r="D16" i="13" s="1"/>
  <c r="F19" i="23"/>
  <c r="D19" i="13" s="1"/>
  <c r="F20" i="23"/>
  <c r="D20" i="13" s="1"/>
  <c r="F23" i="23"/>
  <c r="D23" i="13" s="1"/>
  <c r="F24" i="23"/>
  <c r="D24" i="13" s="1"/>
  <c r="F26" i="23"/>
  <c r="D26" i="13" s="1"/>
  <c r="F28" i="23"/>
  <c r="D28" i="13" s="1"/>
  <c r="F30" i="23"/>
  <c r="D30" i="13" s="1"/>
  <c r="F32" i="23"/>
  <c r="D32" i="13" s="1"/>
  <c r="F34" i="23"/>
  <c r="D34" i="13" s="1"/>
  <c r="F35" i="23"/>
  <c r="D35" i="13" s="1"/>
  <c r="F38" i="23"/>
  <c r="D38" i="13" s="1"/>
  <c r="F39" i="23"/>
  <c r="D39" i="13" s="1"/>
  <c r="F40" i="23"/>
  <c r="D40" i="13" s="1"/>
  <c r="F42" i="23"/>
  <c r="D42" i="13" s="1"/>
  <c r="F43" i="23"/>
  <c r="D43" i="13" s="1"/>
  <c r="F44" i="23"/>
  <c r="D44" i="13" s="1"/>
  <c r="F46" i="23"/>
  <c r="D46" i="13" s="1"/>
  <c r="F47" i="23"/>
  <c r="D47" i="13" s="1"/>
  <c r="F48" i="23"/>
  <c r="D48" i="13" s="1"/>
  <c r="F50" i="23"/>
  <c r="D50" i="13" s="1"/>
  <c r="F51" i="23"/>
  <c r="D51" i="13" s="1"/>
  <c r="F52" i="23"/>
  <c r="D52" i="13" s="1"/>
  <c r="F54" i="23"/>
  <c r="D54" i="13" s="1"/>
  <c r="F55" i="23"/>
  <c r="D55" i="13" s="1"/>
  <c r="F56" i="23"/>
  <c r="D56" i="13" s="1"/>
  <c r="F58" i="23"/>
  <c r="D58" i="13" s="1"/>
  <c r="F59" i="23"/>
  <c r="D59" i="13" s="1"/>
  <c r="F60" i="23"/>
  <c r="D60" i="13" s="1"/>
  <c r="F62" i="23"/>
  <c r="D62" i="13" s="1"/>
  <c r="F63" i="23"/>
  <c r="D63" i="13" s="1"/>
  <c r="F64" i="23"/>
  <c r="D64" i="13" s="1"/>
  <c r="F66" i="23"/>
  <c r="D66" i="13" s="1"/>
  <c r="F68" i="23"/>
  <c r="D68" i="13" s="1"/>
  <c r="F70" i="23"/>
  <c r="D70" i="13" s="1"/>
  <c r="F71" i="23"/>
  <c r="D71" i="13" s="1"/>
  <c r="F72" i="23"/>
  <c r="D72" i="13" s="1"/>
  <c r="F74" i="23"/>
  <c r="D74" i="13" s="1"/>
  <c r="F76" i="23"/>
  <c r="D76" i="13" s="1"/>
  <c r="F78" i="23"/>
  <c r="D78" i="13" s="1"/>
  <c r="F79" i="23"/>
  <c r="D79" i="13" s="1"/>
  <c r="F80" i="23"/>
  <c r="D80" i="13" s="1"/>
  <c r="F82" i="23"/>
  <c r="D82" i="13"/>
  <c r="F84" i="23"/>
  <c r="D84" i="13"/>
  <c r="F86" i="23"/>
  <c r="D86" i="13"/>
  <c r="F87" i="23"/>
  <c r="D87" i="13" s="1"/>
  <c r="E18" i="14"/>
  <c r="E22" i="14"/>
  <c r="E23" i="14"/>
  <c r="E31" i="14"/>
  <c r="E37" i="14"/>
  <c r="E48" i="14"/>
  <c r="E50" i="14"/>
  <c r="E56" i="14"/>
  <c r="E58" i="14"/>
  <c r="E79" i="14"/>
  <c r="E87" i="14"/>
  <c r="E81" i="14"/>
  <c r="E61" i="14"/>
  <c r="E54" i="14"/>
  <c r="E47" i="14"/>
  <c r="E46" i="14"/>
  <c r="E45" i="14"/>
  <c r="E5" i="14"/>
  <c r="E9" i="14"/>
  <c r="E78" i="14"/>
  <c r="E11" i="14"/>
  <c r="E13" i="14"/>
  <c r="E16" i="14"/>
  <c r="E17" i="14"/>
  <c r="E26" i="14"/>
  <c r="E27" i="14"/>
  <c r="E28" i="14"/>
  <c r="E29" i="14"/>
  <c r="E30" i="14"/>
  <c r="E32" i="14"/>
  <c r="E33" i="14"/>
  <c r="E34" i="14"/>
  <c r="E35" i="14"/>
  <c r="E36" i="14"/>
  <c r="E38" i="14"/>
  <c r="E39" i="14"/>
  <c r="E40" i="14"/>
  <c r="E41" i="14"/>
  <c r="E42" i="14"/>
  <c r="E43" i="14"/>
  <c r="E44" i="14"/>
  <c r="E49" i="14"/>
  <c r="E51" i="14"/>
  <c r="E52" i="14"/>
  <c r="E53" i="14"/>
  <c r="E55" i="14"/>
  <c r="E57" i="14"/>
  <c r="E59" i="14"/>
  <c r="E60" i="14"/>
  <c r="E65" i="14"/>
  <c r="E7" i="14"/>
  <c r="E66" i="14"/>
  <c r="E12" i="14"/>
  <c r="E62" i="14"/>
  <c r="E21" i="14"/>
  <c r="E68" i="14"/>
  <c r="E70" i="14"/>
  <c r="E72" i="14"/>
  <c r="E74" i="14"/>
  <c r="E76" i="14"/>
  <c r="E80" i="14"/>
  <c r="E67" i="14"/>
  <c r="E8" i="14"/>
  <c r="E14" i="14"/>
  <c r="E6" i="14"/>
  <c r="E63" i="14"/>
  <c r="E24" i="14"/>
  <c r="E82" i="14"/>
  <c r="E84" i="14"/>
  <c r="E86" i="14"/>
  <c r="E64" i="14"/>
  <c r="E25" i="14"/>
  <c r="E19" i="14"/>
  <c r="E10" i="14"/>
  <c r="E69" i="14"/>
  <c r="E71" i="14"/>
  <c r="E73" i="14"/>
  <c r="E75" i="14"/>
  <c r="E77" i="14"/>
  <c r="E20" i="14"/>
  <c r="E15" i="14"/>
  <c r="E83" i="14"/>
  <c r="E85" i="14"/>
  <c r="D88" i="14"/>
  <c r="C88" i="14"/>
  <c r="F6" i="22"/>
  <c r="C6" i="13" s="1"/>
  <c r="D88" i="22"/>
  <c r="F9" i="22"/>
  <c r="C9" i="13" s="1"/>
  <c r="F10" i="22"/>
  <c r="C10" i="13"/>
  <c r="F13" i="22"/>
  <c r="C13" i="13"/>
  <c r="F17" i="22"/>
  <c r="C17" i="13" s="1"/>
  <c r="F18" i="22"/>
  <c r="C18" i="13"/>
  <c r="F21" i="22"/>
  <c r="C21" i="13" s="1"/>
  <c r="F25" i="22"/>
  <c r="C25" i="13"/>
  <c r="F26" i="22"/>
  <c r="C26" i="13" s="1"/>
  <c r="F29" i="22"/>
  <c r="C29" i="13"/>
  <c r="F33" i="22"/>
  <c r="C33" i="13" s="1"/>
  <c r="F34" i="22"/>
  <c r="C34" i="13" s="1"/>
  <c r="E34" i="13" s="1"/>
  <c r="F37" i="22"/>
  <c r="C37" i="13"/>
  <c r="F41" i="22"/>
  <c r="C41" i="13" s="1"/>
  <c r="F42" i="22"/>
  <c r="C42" i="13" s="1"/>
  <c r="E42" i="13" s="1"/>
  <c r="F45" i="22"/>
  <c r="C45" i="13"/>
  <c r="F49" i="22"/>
  <c r="C49" i="13"/>
  <c r="F50" i="22"/>
  <c r="C50" i="13"/>
  <c r="E50" i="13" s="1"/>
  <c r="F53" i="22"/>
  <c r="C53" i="13" s="1"/>
  <c r="F57" i="22"/>
  <c r="C57" i="13" s="1"/>
  <c r="F58" i="22"/>
  <c r="C58" i="13"/>
  <c r="E58" i="13" s="1"/>
  <c r="F61" i="22"/>
  <c r="C61" i="13" s="1"/>
  <c r="F65" i="22"/>
  <c r="C65" i="13"/>
  <c r="F66" i="22"/>
  <c r="C66" i="13" s="1"/>
  <c r="E66" i="13" s="1"/>
  <c r="F69" i="22"/>
  <c r="C69" i="13" s="1"/>
  <c r="F70" i="22"/>
  <c r="C70" i="13" s="1"/>
  <c r="F73" i="22"/>
  <c r="C73" i="13" s="1"/>
  <c r="F77" i="22"/>
  <c r="C77" i="13" s="1"/>
  <c r="F78" i="22"/>
  <c r="C78" i="13"/>
  <c r="E78" i="13" s="1"/>
  <c r="F81" i="22"/>
  <c r="C81" i="13" s="1"/>
  <c r="F85" i="22"/>
  <c r="C85" i="13" s="1"/>
  <c r="F86" i="22"/>
  <c r="C86" i="13"/>
  <c r="E86" i="13" s="1"/>
  <c r="F5" i="22"/>
  <c r="C5" i="13" s="1"/>
  <c r="C6" i="21"/>
  <c r="F6" i="21" s="1"/>
  <c r="D6" i="21"/>
  <c r="E6" i="21"/>
  <c r="C7" i="21"/>
  <c r="D7" i="21"/>
  <c r="E7" i="21"/>
  <c r="C8" i="21"/>
  <c r="F8" i="21" s="1"/>
  <c r="D8" i="21"/>
  <c r="E8" i="21"/>
  <c r="C9" i="21"/>
  <c r="F9" i="21" s="1"/>
  <c r="D9" i="21"/>
  <c r="E9" i="21"/>
  <c r="C10" i="21"/>
  <c r="F10" i="21" s="1"/>
  <c r="D10" i="21"/>
  <c r="E10" i="21"/>
  <c r="C11" i="21"/>
  <c r="D11" i="21"/>
  <c r="E11" i="21"/>
  <c r="C12" i="21"/>
  <c r="F12" i="21" s="1"/>
  <c r="D12" i="21"/>
  <c r="E12" i="21"/>
  <c r="C13" i="21"/>
  <c r="D13" i="21"/>
  <c r="E13" i="21"/>
  <c r="C14" i="21"/>
  <c r="F14" i="21" s="1"/>
  <c r="D14" i="21"/>
  <c r="E14" i="21"/>
  <c r="C15" i="21"/>
  <c r="D15" i="21"/>
  <c r="E15" i="21"/>
  <c r="C16" i="21"/>
  <c r="F16" i="21" s="1"/>
  <c r="D16" i="21"/>
  <c r="E16" i="21"/>
  <c r="C17" i="21"/>
  <c r="F17" i="21" s="1"/>
  <c r="D17" i="21"/>
  <c r="E17" i="21"/>
  <c r="C18" i="21"/>
  <c r="F18" i="21" s="1"/>
  <c r="D18" i="21"/>
  <c r="E18" i="21"/>
  <c r="C19" i="21"/>
  <c r="D19" i="21"/>
  <c r="E19" i="21"/>
  <c r="C20" i="21"/>
  <c r="F20" i="21" s="1"/>
  <c r="D20" i="21"/>
  <c r="E20" i="21"/>
  <c r="C21" i="21"/>
  <c r="D21" i="21"/>
  <c r="E21" i="21"/>
  <c r="C22" i="21"/>
  <c r="F22" i="21" s="1"/>
  <c r="D22" i="21"/>
  <c r="E22" i="21"/>
  <c r="C23" i="21"/>
  <c r="D23" i="21"/>
  <c r="E23" i="21"/>
  <c r="C24" i="21"/>
  <c r="F24" i="21" s="1"/>
  <c r="D24" i="21"/>
  <c r="E24" i="21"/>
  <c r="C25" i="21"/>
  <c r="F25" i="21" s="1"/>
  <c r="D25" i="21"/>
  <c r="E25" i="21"/>
  <c r="C26" i="21"/>
  <c r="F26" i="21" s="1"/>
  <c r="D26" i="21"/>
  <c r="E26" i="21"/>
  <c r="C27" i="21"/>
  <c r="D27" i="21"/>
  <c r="E27" i="21"/>
  <c r="C28" i="21"/>
  <c r="F28" i="21" s="1"/>
  <c r="D28" i="21"/>
  <c r="E28" i="21"/>
  <c r="C29" i="21"/>
  <c r="D29" i="21"/>
  <c r="E29" i="21"/>
  <c r="C30" i="21"/>
  <c r="F30" i="21" s="1"/>
  <c r="D30" i="21"/>
  <c r="E30" i="21"/>
  <c r="C31" i="21"/>
  <c r="D31" i="21"/>
  <c r="E31" i="21"/>
  <c r="C32" i="21"/>
  <c r="D32" i="21"/>
  <c r="E32" i="21"/>
  <c r="F32" i="21" s="1"/>
  <c r="C33" i="21"/>
  <c r="D33" i="21"/>
  <c r="F33" i="21"/>
  <c r="E33" i="21"/>
  <c r="C34" i="21"/>
  <c r="D34" i="21"/>
  <c r="E34" i="21"/>
  <c r="F34" i="21" s="1"/>
  <c r="C35" i="21"/>
  <c r="F35" i="21" s="1"/>
  <c r="D35" i="21"/>
  <c r="E35" i="21"/>
  <c r="C36" i="21"/>
  <c r="F36" i="21" s="1"/>
  <c r="D36" i="21"/>
  <c r="E36" i="21"/>
  <c r="C37" i="21"/>
  <c r="D37" i="21"/>
  <c r="F37" i="21"/>
  <c r="E37" i="21"/>
  <c r="C38" i="21"/>
  <c r="D38" i="21"/>
  <c r="E38" i="21"/>
  <c r="F38" i="21" s="1"/>
  <c r="C39" i="21"/>
  <c r="D39" i="21"/>
  <c r="E39" i="21"/>
  <c r="C40" i="21"/>
  <c r="F40" i="21" s="1"/>
  <c r="D40" i="21"/>
  <c r="E40" i="21"/>
  <c r="C41" i="21"/>
  <c r="D41" i="21"/>
  <c r="E41" i="21"/>
  <c r="C42" i="21"/>
  <c r="F42" i="21" s="1"/>
  <c r="D42" i="21"/>
  <c r="E42" i="21"/>
  <c r="C43" i="21"/>
  <c r="F43" i="21" s="1"/>
  <c r="D43" i="21"/>
  <c r="E43" i="21"/>
  <c r="C44" i="21"/>
  <c r="D44" i="21"/>
  <c r="E44" i="21"/>
  <c r="C45" i="21"/>
  <c r="D45" i="21"/>
  <c r="E45" i="21"/>
  <c r="C46" i="21"/>
  <c r="F46" i="21" s="1"/>
  <c r="D46" i="21"/>
  <c r="E46" i="21"/>
  <c r="C47" i="21"/>
  <c r="D47" i="21"/>
  <c r="E47" i="21"/>
  <c r="C48" i="21"/>
  <c r="F48" i="21" s="1"/>
  <c r="D48" i="21"/>
  <c r="E48" i="21"/>
  <c r="C49" i="21"/>
  <c r="D49" i="21"/>
  <c r="E49" i="21"/>
  <c r="F49" i="21" s="1"/>
  <c r="C50" i="21"/>
  <c r="F50" i="21" s="1"/>
  <c r="D50" i="21"/>
  <c r="E50" i="21"/>
  <c r="C51" i="21"/>
  <c r="D51" i="21"/>
  <c r="E51" i="21"/>
  <c r="F51" i="21" s="1"/>
  <c r="C52" i="21"/>
  <c r="F52" i="21" s="1"/>
  <c r="D52" i="21"/>
  <c r="E52" i="21"/>
  <c r="C53" i="21"/>
  <c r="D53" i="21"/>
  <c r="E53" i="21"/>
  <c r="F53" i="21" s="1"/>
  <c r="C54" i="21"/>
  <c r="F54" i="21" s="1"/>
  <c r="D54" i="21"/>
  <c r="E54" i="21"/>
  <c r="C55" i="21"/>
  <c r="D55" i="21"/>
  <c r="E55" i="21"/>
  <c r="F55" i="21" s="1"/>
  <c r="C56" i="21"/>
  <c r="F56" i="21" s="1"/>
  <c r="D56" i="21"/>
  <c r="E56" i="21"/>
  <c r="C57" i="21"/>
  <c r="F57" i="21" s="1"/>
  <c r="D57" i="21"/>
  <c r="E57" i="21"/>
  <c r="C58" i="21"/>
  <c r="F58" i="21" s="1"/>
  <c r="D58" i="21"/>
  <c r="E58" i="21"/>
  <c r="C59" i="21"/>
  <c r="F59" i="21" s="1"/>
  <c r="D59" i="21"/>
  <c r="E59" i="21"/>
  <c r="C60" i="21"/>
  <c r="F60" i="21" s="1"/>
  <c r="D60" i="21"/>
  <c r="E60" i="21"/>
  <c r="C61" i="21"/>
  <c r="D61" i="21"/>
  <c r="E61" i="21"/>
  <c r="C62" i="21"/>
  <c r="F62" i="21" s="1"/>
  <c r="D62" i="21"/>
  <c r="E62" i="21"/>
  <c r="C63" i="21"/>
  <c r="F63" i="21" s="1"/>
  <c r="D63" i="21"/>
  <c r="E63" i="21"/>
  <c r="C64" i="21"/>
  <c r="D64" i="21"/>
  <c r="E64" i="21"/>
  <c r="C65" i="21"/>
  <c r="F65" i="21" s="1"/>
  <c r="D65" i="21"/>
  <c r="E65" i="21"/>
  <c r="C66" i="21"/>
  <c r="D66" i="21"/>
  <c r="E66" i="21"/>
  <c r="C67" i="21"/>
  <c r="D67" i="21"/>
  <c r="E67" i="21"/>
  <c r="F67" i="21" s="1"/>
  <c r="C68" i="21"/>
  <c r="F68" i="21"/>
  <c r="D68" i="21"/>
  <c r="E68" i="21"/>
  <c r="C69" i="21"/>
  <c r="D69" i="21"/>
  <c r="E69" i="21"/>
  <c r="F69" i="21" s="1"/>
  <c r="C70" i="21"/>
  <c r="F70" i="21"/>
  <c r="D70" i="21"/>
  <c r="E70" i="21"/>
  <c r="C71" i="21"/>
  <c r="D71" i="21"/>
  <c r="F71" i="21" s="1"/>
  <c r="E71" i="21"/>
  <c r="C72" i="21"/>
  <c r="F72" i="21"/>
  <c r="D72" i="21"/>
  <c r="E72" i="21"/>
  <c r="C73" i="21"/>
  <c r="D73" i="21"/>
  <c r="F73" i="21" s="1"/>
  <c r="E73" i="21"/>
  <c r="C74" i="21"/>
  <c r="D74" i="21"/>
  <c r="E74" i="21"/>
  <c r="C75" i="21"/>
  <c r="F75" i="21" s="1"/>
  <c r="D75" i="21"/>
  <c r="E75" i="21"/>
  <c r="C76" i="21"/>
  <c r="D76" i="21"/>
  <c r="F76" i="21"/>
  <c r="E76" i="21"/>
  <c r="C77" i="21"/>
  <c r="D77" i="21"/>
  <c r="F77" i="21"/>
  <c r="E77" i="21"/>
  <c r="C78" i="21"/>
  <c r="D78" i="21"/>
  <c r="F78" i="21"/>
  <c r="E78" i="21"/>
  <c r="C79" i="21"/>
  <c r="D79" i="21"/>
  <c r="F79" i="21"/>
  <c r="E79" i="21"/>
  <c r="C80" i="21"/>
  <c r="D80" i="21"/>
  <c r="F80" i="21"/>
  <c r="E80" i="21"/>
  <c r="C81" i="21"/>
  <c r="D81" i="21"/>
  <c r="F81" i="21"/>
  <c r="E81" i="21"/>
  <c r="C82" i="21"/>
  <c r="D82" i="21"/>
  <c r="F82" i="21"/>
  <c r="E82" i="21"/>
  <c r="C83" i="21"/>
  <c r="D83" i="21"/>
  <c r="F83" i="21"/>
  <c r="E83" i="21"/>
  <c r="C84" i="21"/>
  <c r="D84" i="21"/>
  <c r="F84" i="21"/>
  <c r="E84" i="21"/>
  <c r="C85" i="21"/>
  <c r="D85" i="21"/>
  <c r="F85" i="21"/>
  <c r="E85" i="21"/>
  <c r="C86" i="21"/>
  <c r="D86" i="21"/>
  <c r="F86" i="21"/>
  <c r="E86" i="21"/>
  <c r="C87" i="21"/>
  <c r="D87" i="21"/>
  <c r="F87" i="21"/>
  <c r="E87" i="21"/>
  <c r="D5" i="21"/>
  <c r="E5" i="21"/>
  <c r="E88" i="21" s="1"/>
  <c r="C5" i="21"/>
  <c r="F59" i="20"/>
  <c r="D59" i="18" s="1"/>
  <c r="F57" i="20"/>
  <c r="D57" i="18" s="1"/>
  <c r="F55" i="20"/>
  <c r="D55" i="18" s="1"/>
  <c r="F53" i="20"/>
  <c r="D53" i="18" s="1"/>
  <c r="F51" i="20"/>
  <c r="D51" i="18"/>
  <c r="F49" i="20"/>
  <c r="D49" i="18"/>
  <c r="F47" i="20"/>
  <c r="D47" i="18" s="1"/>
  <c r="F45" i="20"/>
  <c r="D45" i="18"/>
  <c r="F43" i="20"/>
  <c r="D43" i="18"/>
  <c r="F41" i="20"/>
  <c r="D41" i="18"/>
  <c r="E41" i="18" s="1"/>
  <c r="F39" i="20"/>
  <c r="D39" i="18" s="1"/>
  <c r="F37" i="20"/>
  <c r="D37" i="18"/>
  <c r="F35" i="20"/>
  <c r="D35" i="18"/>
  <c r="F31" i="20"/>
  <c r="D31" i="18"/>
  <c r="F29" i="20"/>
  <c r="D29" i="18" s="1"/>
  <c r="E29" i="18" s="1"/>
  <c r="F27" i="20"/>
  <c r="D27" i="18"/>
  <c r="F25" i="20"/>
  <c r="D25" i="18"/>
  <c r="F23" i="20"/>
  <c r="D23" i="18"/>
  <c r="F21" i="20"/>
  <c r="D21" i="18" s="1"/>
  <c r="F19" i="20"/>
  <c r="D19" i="18"/>
  <c r="F17" i="20"/>
  <c r="D17" i="18"/>
  <c r="F15" i="20"/>
  <c r="D15" i="18"/>
  <c r="F13" i="20"/>
  <c r="D13" i="18" s="1"/>
  <c r="F11" i="20"/>
  <c r="D11" i="18"/>
  <c r="F9" i="20"/>
  <c r="D9" i="18"/>
  <c r="F7" i="20"/>
  <c r="D7" i="18"/>
  <c r="D88" i="19"/>
  <c r="E88" i="19"/>
  <c r="C88" i="19"/>
  <c r="E88" i="27"/>
  <c r="D88" i="27"/>
  <c r="C88" i="27"/>
  <c r="F88" i="27" s="1"/>
  <c r="F87" i="27"/>
  <c r="D87" i="25" s="1"/>
  <c r="F86" i="27"/>
  <c r="D86" i="25"/>
  <c r="F85" i="27"/>
  <c r="D85" i="25"/>
  <c r="F84" i="27"/>
  <c r="D84" i="25" s="1"/>
  <c r="F83" i="27"/>
  <c r="D83" i="25" s="1"/>
  <c r="F82" i="27"/>
  <c r="D82" i="25"/>
  <c r="F81" i="27"/>
  <c r="D81" i="25"/>
  <c r="F80" i="27"/>
  <c r="D80" i="25" s="1"/>
  <c r="F79" i="27"/>
  <c r="D79" i="25" s="1"/>
  <c r="F78" i="27"/>
  <c r="D78" i="25"/>
  <c r="F77" i="27"/>
  <c r="D77" i="25" s="1"/>
  <c r="F76" i="27"/>
  <c r="D76" i="25" s="1"/>
  <c r="F75" i="27"/>
  <c r="D75" i="25" s="1"/>
  <c r="F74" i="27"/>
  <c r="D74" i="25"/>
  <c r="F73" i="27"/>
  <c r="D73" i="25" s="1"/>
  <c r="F72" i="27"/>
  <c r="D72" i="25" s="1"/>
  <c r="F71" i="27"/>
  <c r="D71" i="25" s="1"/>
  <c r="F70" i="27"/>
  <c r="D70" i="25"/>
  <c r="F69" i="27"/>
  <c r="D69" i="25" s="1"/>
  <c r="F68" i="27"/>
  <c r="D68" i="25" s="1"/>
  <c r="F67" i="27"/>
  <c r="D67" i="25" s="1"/>
  <c r="F66" i="27"/>
  <c r="D66" i="25"/>
  <c r="F65" i="27"/>
  <c r="D65" i="25" s="1"/>
  <c r="F64" i="27"/>
  <c r="D64" i="25" s="1"/>
  <c r="F63" i="27"/>
  <c r="D63" i="25" s="1"/>
  <c r="F62" i="27"/>
  <c r="D62" i="25"/>
  <c r="F61" i="27"/>
  <c r="D61" i="25" s="1"/>
  <c r="F60" i="27"/>
  <c r="D60" i="25" s="1"/>
  <c r="F59" i="27"/>
  <c r="D59" i="25" s="1"/>
  <c r="F58" i="27"/>
  <c r="D58" i="25"/>
  <c r="F57" i="27"/>
  <c r="D57" i="25" s="1"/>
  <c r="F56" i="27"/>
  <c r="D56" i="25" s="1"/>
  <c r="F55" i="27"/>
  <c r="D55" i="25" s="1"/>
  <c r="F54" i="27"/>
  <c r="D54" i="25"/>
  <c r="F53" i="27"/>
  <c r="D53" i="25" s="1"/>
  <c r="F52" i="27"/>
  <c r="D52" i="25" s="1"/>
  <c r="F51" i="27"/>
  <c r="D51" i="25" s="1"/>
  <c r="F50" i="27"/>
  <c r="D50" i="25" s="1"/>
  <c r="F49" i="27"/>
  <c r="D49" i="25" s="1"/>
  <c r="F48" i="27"/>
  <c r="D48" i="25" s="1"/>
  <c r="F47" i="27"/>
  <c r="D47" i="25" s="1"/>
  <c r="F46" i="27"/>
  <c r="D46" i="25" s="1"/>
  <c r="F45" i="27"/>
  <c r="D45" i="25" s="1"/>
  <c r="F44" i="27"/>
  <c r="D44" i="25" s="1"/>
  <c r="F43" i="27"/>
  <c r="D43" i="25" s="1"/>
  <c r="F42" i="27"/>
  <c r="D42" i="25" s="1"/>
  <c r="F41" i="27"/>
  <c r="D41" i="25" s="1"/>
  <c r="F40" i="27"/>
  <c r="D40" i="25" s="1"/>
  <c r="F39" i="27"/>
  <c r="D39" i="25" s="1"/>
  <c r="F38" i="27"/>
  <c r="D38" i="25" s="1"/>
  <c r="F37" i="27"/>
  <c r="D37" i="25" s="1"/>
  <c r="F36" i="27"/>
  <c r="D36" i="25" s="1"/>
  <c r="F35" i="27"/>
  <c r="D35" i="25" s="1"/>
  <c r="F34" i="27"/>
  <c r="D34" i="25" s="1"/>
  <c r="F33" i="27"/>
  <c r="D33" i="25" s="1"/>
  <c r="F32" i="27"/>
  <c r="D32" i="25" s="1"/>
  <c r="F31" i="27"/>
  <c r="D31" i="25" s="1"/>
  <c r="F30" i="27"/>
  <c r="D30" i="25" s="1"/>
  <c r="F29" i="27"/>
  <c r="D29" i="25" s="1"/>
  <c r="F28" i="27"/>
  <c r="D28" i="25" s="1"/>
  <c r="F27" i="27"/>
  <c r="D27" i="25" s="1"/>
  <c r="F26" i="27"/>
  <c r="D26" i="25" s="1"/>
  <c r="F25" i="27"/>
  <c r="D25" i="25" s="1"/>
  <c r="F24" i="27"/>
  <c r="D24" i="25" s="1"/>
  <c r="F23" i="27"/>
  <c r="D23" i="25"/>
  <c r="F22" i="27"/>
  <c r="D22" i="25" s="1"/>
  <c r="F21" i="27"/>
  <c r="D21" i="25"/>
  <c r="F20" i="27"/>
  <c r="D20" i="25"/>
  <c r="F19" i="27"/>
  <c r="D19" i="25"/>
  <c r="F18" i="27"/>
  <c r="D18" i="25" s="1"/>
  <c r="F17" i="27"/>
  <c r="D17" i="25"/>
  <c r="F16" i="27"/>
  <c r="D16" i="25"/>
  <c r="F15" i="27"/>
  <c r="D15" i="25"/>
  <c r="F14" i="27"/>
  <c r="D14" i="25" s="1"/>
  <c r="F13" i="27"/>
  <c r="D13" i="25"/>
  <c r="F12" i="27"/>
  <c r="D12" i="25"/>
  <c r="F11" i="27"/>
  <c r="D11" i="25"/>
  <c r="F10" i="27"/>
  <c r="D10" i="25" s="1"/>
  <c r="F9" i="27"/>
  <c r="D9" i="25"/>
  <c r="F8" i="27"/>
  <c r="D8" i="25"/>
  <c r="F7" i="27"/>
  <c r="D7" i="25"/>
  <c r="F6" i="27"/>
  <c r="D6" i="25" s="1"/>
  <c r="F5" i="27"/>
  <c r="D5" i="25"/>
  <c r="F87" i="26"/>
  <c r="C87" i="25" s="1"/>
  <c r="F86" i="26"/>
  <c r="C86" i="25" s="1"/>
  <c r="F85" i="26"/>
  <c r="C85" i="25"/>
  <c r="F84" i="26"/>
  <c r="C84" i="25" s="1"/>
  <c r="F83" i="26"/>
  <c r="C83" i="25" s="1"/>
  <c r="F82" i="26"/>
  <c r="C82" i="25" s="1"/>
  <c r="F81" i="26"/>
  <c r="C81" i="25"/>
  <c r="F80" i="26"/>
  <c r="C80" i="25" s="1"/>
  <c r="F79" i="26"/>
  <c r="C79" i="25" s="1"/>
  <c r="F78" i="26"/>
  <c r="C78" i="25" s="1"/>
  <c r="F77" i="26"/>
  <c r="C77" i="25"/>
  <c r="F76" i="26"/>
  <c r="C76" i="25" s="1"/>
  <c r="F75" i="26"/>
  <c r="C75" i="25" s="1"/>
  <c r="F74" i="26"/>
  <c r="C74" i="25" s="1"/>
  <c r="F73" i="26"/>
  <c r="C73" i="25"/>
  <c r="F72" i="26"/>
  <c r="C72" i="25" s="1"/>
  <c r="F71" i="26"/>
  <c r="C71" i="25" s="1"/>
  <c r="F70" i="26"/>
  <c r="C70" i="25" s="1"/>
  <c r="F69" i="26"/>
  <c r="C69" i="25"/>
  <c r="F68" i="26"/>
  <c r="C68" i="25" s="1"/>
  <c r="F67" i="26"/>
  <c r="C67" i="25" s="1"/>
  <c r="F66" i="26"/>
  <c r="C66" i="25" s="1"/>
  <c r="F65" i="26"/>
  <c r="C65" i="25"/>
  <c r="F64" i="26"/>
  <c r="C64" i="25" s="1"/>
  <c r="F63" i="26"/>
  <c r="C63" i="25" s="1"/>
  <c r="F62" i="26"/>
  <c r="C62" i="25" s="1"/>
  <c r="F61" i="26"/>
  <c r="C61" i="25"/>
  <c r="F60" i="26"/>
  <c r="C60" i="25" s="1"/>
  <c r="F59" i="26"/>
  <c r="C59" i="25" s="1"/>
  <c r="F58" i="26"/>
  <c r="C58" i="25" s="1"/>
  <c r="F57" i="26"/>
  <c r="C57" i="25"/>
  <c r="F56" i="26"/>
  <c r="C56" i="25" s="1"/>
  <c r="F55" i="26"/>
  <c r="C55" i="25" s="1"/>
  <c r="F54" i="26"/>
  <c r="C54" i="25" s="1"/>
  <c r="F53" i="26"/>
  <c r="C53" i="25"/>
  <c r="F52" i="26"/>
  <c r="C52" i="25" s="1"/>
  <c r="F51" i="26"/>
  <c r="C51" i="25" s="1"/>
  <c r="F50" i="26"/>
  <c r="C50" i="25" s="1"/>
  <c r="F49" i="26"/>
  <c r="C49" i="25"/>
  <c r="F48" i="26"/>
  <c r="C48" i="25" s="1"/>
  <c r="F47" i="26"/>
  <c r="C47" i="25" s="1"/>
  <c r="F46" i="26"/>
  <c r="C46" i="25" s="1"/>
  <c r="F45" i="26"/>
  <c r="C45" i="25"/>
  <c r="F44" i="26"/>
  <c r="C44" i="25" s="1"/>
  <c r="F43" i="26"/>
  <c r="C43" i="25" s="1"/>
  <c r="F42" i="26"/>
  <c r="C42" i="25" s="1"/>
  <c r="F41" i="26"/>
  <c r="C41" i="25"/>
  <c r="F40" i="26"/>
  <c r="C40" i="25" s="1"/>
  <c r="F39" i="26"/>
  <c r="C39" i="25" s="1"/>
  <c r="F38" i="26"/>
  <c r="C38" i="25" s="1"/>
  <c r="F37" i="26"/>
  <c r="C37" i="25"/>
  <c r="F36" i="26"/>
  <c r="C36" i="25" s="1"/>
  <c r="F35" i="26"/>
  <c r="C35" i="25" s="1"/>
  <c r="F34" i="26"/>
  <c r="C34" i="25" s="1"/>
  <c r="F33" i="26"/>
  <c r="C33" i="25"/>
  <c r="F32" i="26"/>
  <c r="C32" i="25" s="1"/>
  <c r="F31" i="26"/>
  <c r="C31" i="25" s="1"/>
  <c r="F30" i="26"/>
  <c r="C30" i="25" s="1"/>
  <c r="F29" i="26"/>
  <c r="C29" i="25"/>
  <c r="F28" i="26"/>
  <c r="C28" i="25" s="1"/>
  <c r="F27" i="26"/>
  <c r="C27" i="25" s="1"/>
  <c r="F26" i="26"/>
  <c r="C26" i="25" s="1"/>
  <c r="F25" i="26"/>
  <c r="C25" i="25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 s="1"/>
  <c r="E88" i="26"/>
  <c r="D88" i="26"/>
  <c r="C88" i="26"/>
  <c r="C88" i="22"/>
  <c r="F84" i="22"/>
  <c r="C84" i="13" s="1"/>
  <c r="E84" i="13"/>
  <c r="F80" i="22"/>
  <c r="C80" i="13" s="1"/>
  <c r="E80" i="13" s="1"/>
  <c r="F76" i="22"/>
  <c r="C76" i="13"/>
  <c r="E76" i="13" s="1"/>
  <c r="F72" i="22"/>
  <c r="C72" i="13" s="1"/>
  <c r="E72" i="13" s="1"/>
  <c r="F68" i="22"/>
  <c r="C68" i="13" s="1"/>
  <c r="E68" i="13" s="1"/>
  <c r="F64" i="22"/>
  <c r="C64" i="13" s="1"/>
  <c r="E64" i="13" s="1"/>
  <c r="F60" i="22"/>
  <c r="C60" i="13" s="1"/>
  <c r="E60" i="13" s="1"/>
  <c r="F56" i="22"/>
  <c r="C56" i="13" s="1"/>
  <c r="E56" i="13" s="1"/>
  <c r="F52" i="22"/>
  <c r="C52" i="13" s="1"/>
  <c r="E52" i="13" s="1"/>
  <c r="F48" i="22"/>
  <c r="C48" i="13"/>
  <c r="E48" i="13" s="1"/>
  <c r="F44" i="22"/>
  <c r="C44" i="13" s="1"/>
  <c r="E44" i="13" s="1"/>
  <c r="F40" i="22"/>
  <c r="C40" i="13" s="1"/>
  <c r="E40" i="13" s="1"/>
  <c r="F36" i="22"/>
  <c r="C36" i="13"/>
  <c r="F32" i="22"/>
  <c r="C32" i="13"/>
  <c r="E32" i="13"/>
  <c r="F28" i="22"/>
  <c r="C28" i="13"/>
  <c r="E28" i="13" s="1"/>
  <c r="F24" i="22"/>
  <c r="C24" i="13" s="1"/>
  <c r="E24" i="13" s="1"/>
  <c r="F20" i="22"/>
  <c r="C20" i="13"/>
  <c r="E20" i="13" s="1"/>
  <c r="F16" i="22"/>
  <c r="C16" i="13" s="1"/>
  <c r="E16" i="13" s="1"/>
  <c r="F12" i="22"/>
  <c r="C12" i="13" s="1"/>
  <c r="E12" i="13" s="1"/>
  <c r="F8" i="22"/>
  <c r="C8" i="13" s="1"/>
  <c r="E8" i="13" s="1"/>
  <c r="F86" i="20"/>
  <c r="D86" i="18"/>
  <c r="F84" i="20"/>
  <c r="D84" i="18"/>
  <c r="F82" i="20"/>
  <c r="D82" i="18" s="1"/>
  <c r="F80" i="20"/>
  <c r="D80" i="18" s="1"/>
  <c r="F78" i="20"/>
  <c r="D78" i="18" s="1"/>
  <c r="F76" i="20"/>
  <c r="D76" i="18"/>
  <c r="F74" i="20"/>
  <c r="D74" i="18" s="1"/>
  <c r="E74" i="18" s="1"/>
  <c r="F72" i="20"/>
  <c r="D72" i="18" s="1"/>
  <c r="F70" i="20"/>
  <c r="D70" i="18" s="1"/>
  <c r="F68" i="20"/>
  <c r="D68" i="18"/>
  <c r="F66" i="20"/>
  <c r="D66" i="18"/>
  <c r="F64" i="20"/>
  <c r="D64" i="18"/>
  <c r="F62" i="20"/>
  <c r="D62" i="18" s="1"/>
  <c r="F60" i="20"/>
  <c r="D60" i="18"/>
  <c r="F58" i="20"/>
  <c r="D58" i="18"/>
  <c r="F56" i="20"/>
  <c r="D56" i="18"/>
  <c r="F54" i="20"/>
  <c r="D54" i="18" s="1"/>
  <c r="F52" i="20"/>
  <c r="D52" i="18"/>
  <c r="F50" i="20"/>
  <c r="D50" i="18"/>
  <c r="F48" i="20"/>
  <c r="D48" i="18"/>
  <c r="F46" i="20"/>
  <c r="D46" i="18" s="1"/>
  <c r="F44" i="20"/>
  <c r="D44" i="18"/>
  <c r="F42" i="20"/>
  <c r="D42" i="18"/>
  <c r="F40" i="20"/>
  <c r="D40" i="18" s="1"/>
  <c r="F38" i="20"/>
  <c r="D38" i="18"/>
  <c r="F36" i="20"/>
  <c r="D36" i="18" s="1"/>
  <c r="F34" i="20"/>
  <c r="D34" i="18" s="1"/>
  <c r="F32" i="20"/>
  <c r="D32" i="18" s="1"/>
  <c r="F30" i="20"/>
  <c r="D30" i="18"/>
  <c r="F28" i="20"/>
  <c r="D28" i="18" s="1"/>
  <c r="F26" i="20"/>
  <c r="D26" i="18" s="1"/>
  <c r="F24" i="20"/>
  <c r="D24" i="18" s="1"/>
  <c r="F22" i="20"/>
  <c r="D22" i="18"/>
  <c r="F20" i="20"/>
  <c r="D20" i="18" s="1"/>
  <c r="F18" i="20"/>
  <c r="D18" i="18" s="1"/>
  <c r="F16" i="20"/>
  <c r="F14" i="20"/>
  <c r="D14" i="18"/>
  <c r="F12" i="20"/>
  <c r="D12" i="18" s="1"/>
  <c r="F10" i="20"/>
  <c r="D10" i="18"/>
  <c r="F8" i="20"/>
  <c r="F6" i="20"/>
  <c r="D6" i="18"/>
  <c r="F87" i="19"/>
  <c r="C87" i="18" s="1"/>
  <c r="F86" i="19"/>
  <c r="C86" i="18" s="1"/>
  <c r="E86" i="18" s="1"/>
  <c r="F85" i="19"/>
  <c r="C85" i="18" s="1"/>
  <c r="E85" i="18" s="1"/>
  <c r="F84" i="19"/>
  <c r="C84" i="18"/>
  <c r="F83" i="19"/>
  <c r="C83" i="18" s="1"/>
  <c r="E83" i="18" s="1"/>
  <c r="F82" i="19"/>
  <c r="C82" i="18" s="1"/>
  <c r="E82" i="18"/>
  <c r="F81" i="19"/>
  <c r="C81" i="18" s="1"/>
  <c r="E81" i="18" s="1"/>
  <c r="F80" i="19"/>
  <c r="C80" i="18" s="1"/>
  <c r="E80" i="18" s="1"/>
  <c r="F79" i="19"/>
  <c r="C79" i="18"/>
  <c r="F78" i="19"/>
  <c r="C78" i="18" s="1"/>
  <c r="F77" i="19"/>
  <c r="C77" i="18" s="1"/>
  <c r="F76" i="19"/>
  <c r="C76" i="18" s="1"/>
  <c r="E76" i="18" s="1"/>
  <c r="F75" i="19"/>
  <c r="C75" i="18" s="1"/>
  <c r="F74" i="19"/>
  <c r="C74" i="18"/>
  <c r="F73" i="19"/>
  <c r="C73" i="18"/>
  <c r="F72" i="19"/>
  <c r="C72" i="18"/>
  <c r="E72" i="18" s="1"/>
  <c r="F71" i="19"/>
  <c r="C71" i="18"/>
  <c r="F70" i="19"/>
  <c r="C70" i="18" s="1"/>
  <c r="E70" i="18" s="1"/>
  <c r="F69" i="19"/>
  <c r="C69" i="18" s="1"/>
  <c r="E69" i="18" s="1"/>
  <c r="F68" i="19"/>
  <c r="C68" i="18" s="1"/>
  <c r="E68" i="18" s="1"/>
  <c r="F67" i="19"/>
  <c r="C67" i="18"/>
  <c r="F66" i="19"/>
  <c r="C66" i="18" s="1"/>
  <c r="E66" i="18"/>
  <c r="F65" i="19"/>
  <c r="C65" i="18" s="1"/>
  <c r="E65" i="18" s="1"/>
  <c r="F64" i="19"/>
  <c r="C64" i="18"/>
  <c r="E64" i="18" s="1"/>
  <c r="F63" i="19"/>
  <c r="C63" i="18" s="1"/>
  <c r="F62" i="19"/>
  <c r="C62" i="18" s="1"/>
  <c r="E62" i="18" s="1"/>
  <c r="F61" i="19"/>
  <c r="C61" i="18"/>
  <c r="F60" i="19"/>
  <c r="C60" i="18"/>
  <c r="F59" i="19"/>
  <c r="C59" i="18"/>
  <c r="E59" i="18" s="1"/>
  <c r="F58" i="19"/>
  <c r="C58" i="18" s="1"/>
  <c r="E58" i="18" s="1"/>
  <c r="F57" i="19"/>
  <c r="C57" i="18" s="1"/>
  <c r="E57" i="18" s="1"/>
  <c r="F56" i="19"/>
  <c r="C56" i="18"/>
  <c r="E56" i="18" s="1"/>
  <c r="F55" i="19"/>
  <c r="C55" i="18"/>
  <c r="F54" i="19"/>
  <c r="C54" i="18" s="1"/>
  <c r="E54" i="18" s="1"/>
  <c r="F53" i="19"/>
  <c r="C53" i="18" s="1"/>
  <c r="E53" i="18" s="1"/>
  <c r="F52" i="19"/>
  <c r="C52" i="18" s="1"/>
  <c r="E52" i="18" s="1"/>
  <c r="F51" i="19"/>
  <c r="C51" i="18"/>
  <c r="E51" i="18" s="1"/>
  <c r="F50" i="19"/>
  <c r="C50" i="18" s="1"/>
  <c r="E50" i="18"/>
  <c r="F49" i="19"/>
  <c r="C49" i="18" s="1"/>
  <c r="E49" i="18" s="1"/>
  <c r="F48" i="19"/>
  <c r="C48" i="18" s="1"/>
  <c r="E48" i="18" s="1"/>
  <c r="F47" i="19"/>
  <c r="C47" i="18" s="1"/>
  <c r="E47" i="18"/>
  <c r="F46" i="19"/>
  <c r="C46" i="18" s="1"/>
  <c r="E46" i="18" s="1"/>
  <c r="F45" i="19"/>
  <c r="C45" i="18" s="1"/>
  <c r="E45" i="18" s="1"/>
  <c r="F44" i="19"/>
  <c r="C44" i="18"/>
  <c r="E44" i="18" s="1"/>
  <c r="F43" i="19"/>
  <c r="C43" i="18" s="1"/>
  <c r="E43" i="18" s="1"/>
  <c r="F42" i="19"/>
  <c r="C42" i="18" s="1"/>
  <c r="E42" i="18" s="1"/>
  <c r="F41" i="19"/>
  <c r="C41" i="18" s="1"/>
  <c r="F40" i="19"/>
  <c r="C40" i="18" s="1"/>
  <c r="F39" i="19"/>
  <c r="C39" i="18" s="1"/>
  <c r="E39" i="18" s="1"/>
  <c r="F38" i="19"/>
  <c r="C38" i="18"/>
  <c r="E38" i="18" s="1"/>
  <c r="F37" i="19"/>
  <c r="C37" i="18"/>
  <c r="E37" i="18"/>
  <c r="F36" i="19"/>
  <c r="C36" i="18"/>
  <c r="E36" i="18" s="1"/>
  <c r="F35" i="19"/>
  <c r="C35" i="18" s="1"/>
  <c r="E35" i="18" s="1"/>
  <c r="F34" i="19"/>
  <c r="C34" i="18"/>
  <c r="E34" i="18" s="1"/>
  <c r="F33" i="19"/>
  <c r="C33" i="18" s="1"/>
  <c r="E33" i="18"/>
  <c r="F32" i="19"/>
  <c r="C32" i="18" s="1"/>
  <c r="E32" i="18" s="1"/>
  <c r="F31" i="19"/>
  <c r="C31" i="18" s="1"/>
  <c r="E31" i="18" s="1"/>
  <c r="F30" i="19"/>
  <c r="C30" i="18"/>
  <c r="E30" i="18" s="1"/>
  <c r="F29" i="19"/>
  <c r="C29" i="18"/>
  <c r="F28" i="19"/>
  <c r="C28" i="18"/>
  <c r="E28" i="18" s="1"/>
  <c r="F27" i="19"/>
  <c r="C27" i="18" s="1"/>
  <c r="E27" i="18" s="1"/>
  <c r="F26" i="19"/>
  <c r="C26" i="18"/>
  <c r="F25" i="19"/>
  <c r="C25" i="18" s="1"/>
  <c r="E25" i="18" s="1"/>
  <c r="F24" i="19"/>
  <c r="C24" i="18" s="1"/>
  <c r="E24" i="18" s="1"/>
  <c r="F23" i="19"/>
  <c r="C23" i="18" s="1"/>
  <c r="E23" i="18" s="1"/>
  <c r="F22" i="19"/>
  <c r="C22" i="18"/>
  <c r="E22" i="18" s="1"/>
  <c r="F21" i="19"/>
  <c r="C21" i="18"/>
  <c r="E21" i="18"/>
  <c r="F20" i="19"/>
  <c r="C20" i="18"/>
  <c r="E20" i="18" s="1"/>
  <c r="F19" i="19"/>
  <c r="C19" i="18" s="1"/>
  <c r="E19" i="18" s="1"/>
  <c r="F18" i="19"/>
  <c r="C18" i="18"/>
  <c r="E18" i="18" s="1"/>
  <c r="F17" i="19"/>
  <c r="C17" i="18" s="1"/>
  <c r="E17" i="18"/>
  <c r="F16" i="19"/>
  <c r="C16" i="18" s="1"/>
  <c r="F15" i="19"/>
  <c r="C15" i="18" s="1"/>
  <c r="E15" i="18" s="1"/>
  <c r="F14" i="19"/>
  <c r="C14" i="18"/>
  <c r="E14" i="18" s="1"/>
  <c r="F13" i="19"/>
  <c r="C13" i="18" s="1"/>
  <c r="E13" i="18" s="1"/>
  <c r="F12" i="19"/>
  <c r="C12" i="18"/>
  <c r="E12" i="18" s="1"/>
  <c r="F11" i="19"/>
  <c r="C11" i="18"/>
  <c r="E11" i="18" s="1"/>
  <c r="F10" i="19"/>
  <c r="C10" i="18" s="1"/>
  <c r="E10" i="18" s="1"/>
  <c r="F9" i="19"/>
  <c r="C9" i="18"/>
  <c r="F8" i="19"/>
  <c r="C8" i="18"/>
  <c r="E8" i="18" s="1"/>
  <c r="F7" i="19"/>
  <c r="C7" i="18" s="1"/>
  <c r="F6" i="19"/>
  <c r="F5" i="19"/>
  <c r="C5" i="18"/>
  <c r="F5" i="26"/>
  <c r="C5" i="25" s="1"/>
  <c r="C88" i="25" s="1"/>
  <c r="F7" i="22"/>
  <c r="C7" i="13" s="1"/>
  <c r="F15" i="22"/>
  <c r="C15" i="13" s="1"/>
  <c r="E15" i="13" s="1"/>
  <c r="F23" i="22"/>
  <c r="C23" i="13" s="1"/>
  <c r="E23" i="13"/>
  <c r="F31" i="22"/>
  <c r="C31" i="13" s="1"/>
  <c r="F39" i="22"/>
  <c r="C39" i="13" s="1"/>
  <c r="E39" i="13" s="1"/>
  <c r="F47" i="22"/>
  <c r="C47" i="13"/>
  <c r="E47" i="13" s="1"/>
  <c r="F55" i="22"/>
  <c r="C55" i="13"/>
  <c r="E55" i="13"/>
  <c r="F63" i="22"/>
  <c r="C63" i="13"/>
  <c r="E63" i="13" s="1"/>
  <c r="F67" i="22"/>
  <c r="C67" i="13" s="1"/>
  <c r="F75" i="22"/>
  <c r="C75" i="13"/>
  <c r="F83" i="22"/>
  <c r="C83" i="13"/>
  <c r="F14" i="22"/>
  <c r="C14" i="13"/>
  <c r="F22" i="22"/>
  <c r="C22" i="13"/>
  <c r="F30" i="22"/>
  <c r="C30" i="13"/>
  <c r="E30" i="13" s="1"/>
  <c r="F38" i="22"/>
  <c r="C38" i="13" s="1"/>
  <c r="E38" i="13" s="1"/>
  <c r="F46" i="22"/>
  <c r="C46" i="13"/>
  <c r="E46" i="13" s="1"/>
  <c r="F54" i="22"/>
  <c r="C54" i="13" s="1"/>
  <c r="E54" i="13" s="1"/>
  <c r="F62" i="22"/>
  <c r="C62" i="13" s="1"/>
  <c r="E62" i="13" s="1"/>
  <c r="F74" i="22"/>
  <c r="C74" i="13" s="1"/>
  <c r="E74" i="13" s="1"/>
  <c r="F82" i="22"/>
  <c r="C82" i="13"/>
  <c r="E82" i="13" s="1"/>
  <c r="E88" i="22"/>
  <c r="F11" i="22"/>
  <c r="C11" i="13"/>
  <c r="E11" i="13" s="1"/>
  <c r="F19" i="22"/>
  <c r="C19" i="13" s="1"/>
  <c r="E19" i="13" s="1"/>
  <c r="F27" i="22"/>
  <c r="C27" i="13" s="1"/>
  <c r="E27" i="13" s="1"/>
  <c r="F35" i="22"/>
  <c r="C35" i="13"/>
  <c r="E35" i="13" s="1"/>
  <c r="F43" i="22"/>
  <c r="C43" i="13" s="1"/>
  <c r="E43" i="13"/>
  <c r="F51" i="22"/>
  <c r="C51" i="13" s="1"/>
  <c r="F59" i="22"/>
  <c r="C59" i="13"/>
  <c r="F71" i="22"/>
  <c r="C71" i="13"/>
  <c r="E71" i="13" s="1"/>
  <c r="F79" i="22"/>
  <c r="C79" i="13" s="1"/>
  <c r="E79" i="13" s="1"/>
  <c r="F87" i="22"/>
  <c r="C87" i="13"/>
  <c r="E87" i="13" s="1"/>
  <c r="F36" i="23"/>
  <c r="D36" i="13" s="1"/>
  <c r="F83" i="23"/>
  <c r="D83" i="13" s="1"/>
  <c r="E83" i="13" s="1"/>
  <c r="F75" i="23"/>
  <c r="D75" i="13" s="1"/>
  <c r="E75" i="13" s="1"/>
  <c r="F67" i="23"/>
  <c r="D67" i="13" s="1"/>
  <c r="F5" i="20"/>
  <c r="D5" i="18"/>
  <c r="F33" i="20"/>
  <c r="D33" i="18" s="1"/>
  <c r="F61" i="20"/>
  <c r="D61" i="18" s="1"/>
  <c r="E61" i="18" s="1"/>
  <c r="F65" i="20"/>
  <c r="D65" i="18"/>
  <c r="F69" i="20"/>
  <c r="D69" i="18" s="1"/>
  <c r="F73" i="20"/>
  <c r="D73" i="18" s="1"/>
  <c r="E73" i="18" s="1"/>
  <c r="F77" i="20"/>
  <c r="D77" i="18"/>
  <c r="E77" i="18" s="1"/>
  <c r="F81" i="20"/>
  <c r="D81" i="18" s="1"/>
  <c r="F85" i="20"/>
  <c r="D85" i="18"/>
  <c r="F63" i="20"/>
  <c r="D63" i="18" s="1"/>
  <c r="E63" i="18" s="1"/>
  <c r="F67" i="20"/>
  <c r="D67" i="18" s="1"/>
  <c r="F71" i="20"/>
  <c r="D71" i="18"/>
  <c r="E71" i="18" s="1"/>
  <c r="F75" i="20"/>
  <c r="D75" i="18" s="1"/>
  <c r="F79" i="20"/>
  <c r="D79" i="18" s="1"/>
  <c r="F83" i="20"/>
  <c r="D83" i="18"/>
  <c r="F87" i="20"/>
  <c r="D87" i="18" s="1"/>
  <c r="F33" i="23"/>
  <c r="D33" i="13" s="1"/>
  <c r="E33" i="13" s="1"/>
  <c r="F61" i="23"/>
  <c r="D61" i="13" s="1"/>
  <c r="F31" i="23"/>
  <c r="D31" i="13" s="1"/>
  <c r="F27" i="23"/>
  <c r="D27" i="13" s="1"/>
  <c r="F22" i="23"/>
  <c r="D22" i="13" s="1"/>
  <c r="E22" i="13" s="1"/>
  <c r="F18" i="23"/>
  <c r="D18" i="13" s="1"/>
  <c r="F14" i="23"/>
  <c r="D14" i="13" s="1"/>
  <c r="F10" i="23"/>
  <c r="D10" i="13" s="1"/>
  <c r="E10" i="13" s="1"/>
  <c r="F37" i="23"/>
  <c r="D37" i="13" s="1"/>
  <c r="F85" i="23"/>
  <c r="D85" i="13" s="1"/>
  <c r="F81" i="23"/>
  <c r="D81" i="13" s="1"/>
  <c r="E81" i="13" s="1"/>
  <c r="F77" i="23"/>
  <c r="D77" i="13" s="1"/>
  <c r="F73" i="23"/>
  <c r="D73" i="13" s="1"/>
  <c r="F69" i="23"/>
  <c r="D69" i="13" s="1"/>
  <c r="F65" i="23"/>
  <c r="D65" i="13" s="1"/>
  <c r="F29" i="23"/>
  <c r="D29" i="13" s="1"/>
  <c r="F25" i="23"/>
  <c r="D25" i="13" s="1"/>
  <c r="F21" i="23"/>
  <c r="D21" i="13" s="1"/>
  <c r="F17" i="23"/>
  <c r="D17" i="13" s="1"/>
  <c r="F13" i="23"/>
  <c r="D13" i="13" s="1"/>
  <c r="F9" i="23"/>
  <c r="D9" i="13" s="1"/>
  <c r="F57" i="23"/>
  <c r="D57" i="13" s="1"/>
  <c r="F53" i="23"/>
  <c r="D53" i="13" s="1"/>
  <c r="E53" i="13" s="1"/>
  <c r="F49" i="23"/>
  <c r="D49" i="13" s="1"/>
  <c r="E49" i="13"/>
  <c r="F45" i="23"/>
  <c r="D45" i="13" s="1"/>
  <c r="E45" i="13" s="1"/>
  <c r="F41" i="23"/>
  <c r="D41" i="13"/>
  <c r="E41" i="13" s="1"/>
  <c r="D88" i="23"/>
  <c r="F74" i="21"/>
  <c r="F66" i="21"/>
  <c r="F61" i="21"/>
  <c r="F44" i="21"/>
  <c r="F88" i="26"/>
  <c r="E70" i="13"/>
  <c r="E6" i="13"/>
  <c r="E88" i="23"/>
  <c r="F5" i="23"/>
  <c r="D5" i="13" s="1"/>
  <c r="C88" i="23"/>
  <c r="F7" i="24"/>
  <c r="E55" i="18"/>
  <c r="E75" i="18"/>
  <c r="E9" i="18"/>
  <c r="D8" i="18"/>
  <c r="E60" i="18"/>
  <c r="E84" i="18"/>
  <c r="C6" i="18"/>
  <c r="E6" i="18" s="1"/>
  <c r="E7" i="18"/>
  <c r="F34" i="29"/>
  <c r="F30" i="29"/>
  <c r="E51" i="13"/>
  <c r="F58" i="29"/>
  <c r="F33" i="29"/>
  <c r="F29" i="29"/>
  <c r="F71" i="24"/>
  <c r="F19" i="24"/>
  <c r="F17" i="24"/>
  <c r="F13" i="24"/>
  <c r="F8" i="24"/>
  <c r="F56" i="24"/>
  <c r="F5" i="29"/>
  <c r="F87" i="29"/>
  <c r="F83" i="29"/>
  <c r="F79" i="29"/>
  <c r="F68" i="29"/>
  <c r="F67" i="29"/>
  <c r="F63" i="29"/>
  <c r="F52" i="29"/>
  <c r="F48" i="29"/>
  <c r="F39" i="29"/>
  <c r="F25" i="24"/>
  <c r="F24" i="24"/>
  <c r="E59" i="13"/>
  <c r="F76" i="24"/>
  <c r="F55" i="24"/>
  <c r="F20" i="24"/>
  <c r="F18" i="24"/>
  <c r="F16" i="24"/>
  <c r="F14" i="24"/>
  <c r="F12" i="24"/>
  <c r="F11" i="24"/>
  <c r="F10" i="24"/>
  <c r="F60" i="24"/>
  <c r="F72" i="24"/>
  <c r="E88" i="29"/>
  <c r="F87" i="24"/>
  <c r="F86" i="24"/>
  <c r="F85" i="24"/>
  <c r="F84" i="24"/>
  <c r="F83" i="24"/>
  <c r="F82" i="24"/>
  <c r="F81" i="24"/>
  <c r="F80" i="24"/>
  <c r="F79" i="24"/>
  <c r="F78" i="24"/>
  <c r="F77" i="24"/>
  <c r="F63" i="24"/>
  <c r="F62" i="24"/>
  <c r="F61" i="24"/>
  <c r="F44" i="24"/>
  <c r="F43" i="24"/>
  <c r="F41" i="24"/>
  <c r="F39" i="24"/>
  <c r="F38" i="24"/>
  <c r="F37" i="24"/>
  <c r="F20" i="29"/>
  <c r="F16" i="29"/>
  <c r="F12" i="29"/>
  <c r="F6" i="29"/>
  <c r="F9" i="24"/>
  <c r="F5" i="24"/>
  <c r="F74" i="24"/>
  <c r="F73" i="24"/>
  <c r="F70" i="29"/>
  <c r="F59" i="29"/>
  <c r="F54" i="29"/>
  <c r="F49" i="29"/>
  <c r="F46" i="29"/>
  <c r="F34" i="24"/>
  <c r="F32" i="24"/>
  <c r="F29" i="24"/>
  <c r="F26" i="29"/>
  <c r="F22" i="29"/>
  <c r="F6" i="24"/>
  <c r="D88" i="24"/>
  <c r="F27" i="24"/>
  <c r="F40" i="24"/>
  <c r="F68" i="24"/>
  <c r="F42" i="24"/>
  <c r="F84" i="29"/>
  <c r="F80" i="29"/>
  <c r="F76" i="29"/>
  <c r="F71" i="29"/>
  <c r="F65" i="29"/>
  <c r="F60" i="29"/>
  <c r="F55" i="29"/>
  <c r="F51" i="24"/>
  <c r="F50" i="24"/>
  <c r="F49" i="24"/>
  <c r="F43" i="29"/>
  <c r="F42" i="29"/>
  <c r="F41" i="29"/>
  <c r="F35" i="29"/>
  <c r="F31" i="29"/>
  <c r="F27" i="29"/>
  <c r="F23" i="29"/>
  <c r="F22" i="24"/>
  <c r="F21" i="29"/>
  <c r="F18" i="29"/>
  <c r="F17" i="29"/>
  <c r="F14" i="29"/>
  <c r="F13" i="29"/>
  <c r="F10" i="29"/>
  <c r="F8" i="29"/>
  <c r="E88" i="24"/>
  <c r="F75" i="29"/>
  <c r="F69" i="29"/>
  <c r="F64" i="29"/>
  <c r="F58" i="24"/>
  <c r="F57" i="24"/>
  <c r="F53" i="29"/>
  <c r="F50" i="29"/>
  <c r="F45" i="29"/>
  <c r="F40" i="29"/>
  <c r="F35" i="24"/>
  <c r="F33" i="24"/>
  <c r="F31" i="24"/>
  <c r="F30" i="24"/>
  <c r="F28" i="24"/>
  <c r="F7" i="29"/>
  <c r="F21" i="24"/>
  <c r="F64" i="24"/>
  <c r="F86" i="29"/>
  <c r="F85" i="29"/>
  <c r="F82" i="29"/>
  <c r="F81" i="29"/>
  <c r="F78" i="29"/>
  <c r="F77" i="29"/>
  <c r="F75" i="24"/>
  <c r="F72" i="29"/>
  <c r="F70" i="24"/>
  <c r="F69" i="24"/>
  <c r="F67" i="24"/>
  <c r="F66" i="24"/>
  <c r="F65" i="24"/>
  <c r="F62" i="29"/>
  <c r="F61" i="29"/>
  <c r="F59" i="24"/>
  <c r="F56" i="29"/>
  <c r="F54" i="24"/>
  <c r="F53" i="24"/>
  <c r="F52" i="24"/>
  <c r="F51" i="29"/>
  <c r="F48" i="24"/>
  <c r="F46" i="24"/>
  <c r="F45" i="24"/>
  <c r="F44" i="29"/>
  <c r="F38" i="29"/>
  <c r="F37" i="29"/>
  <c r="F32" i="29"/>
  <c r="F28" i="29"/>
  <c r="F26" i="24"/>
  <c r="F24" i="29"/>
  <c r="F23" i="24"/>
  <c r="F19" i="29"/>
  <c r="F11" i="29"/>
  <c r="F9" i="29"/>
  <c r="E88" i="14"/>
  <c r="E87" i="18" l="1"/>
  <c r="F47" i="24"/>
  <c r="C47" i="29"/>
  <c r="F47" i="29" s="1"/>
  <c r="D36" i="29"/>
  <c r="F36" i="24"/>
  <c r="C15" i="29"/>
  <c r="F15" i="29" s="1"/>
  <c r="F15" i="24"/>
  <c r="C88" i="29"/>
  <c r="F88" i="20"/>
  <c r="D16" i="18"/>
  <c r="F64" i="21"/>
  <c r="C88" i="21"/>
  <c r="E77" i="13"/>
  <c r="E29" i="13"/>
  <c r="E17" i="13"/>
  <c r="C88" i="24"/>
  <c r="F88" i="24" s="1"/>
  <c r="F88" i="23"/>
  <c r="F88" i="19"/>
  <c r="E67" i="13"/>
  <c r="C88" i="18"/>
  <c r="E36" i="13"/>
  <c r="D88" i="13"/>
  <c r="E5" i="13"/>
  <c r="E31" i="13"/>
  <c r="E16" i="18"/>
  <c r="E67" i="18"/>
  <c r="D88" i="25"/>
  <c r="E14" i="13"/>
  <c r="E26" i="18"/>
  <c r="E40" i="18"/>
  <c r="E78" i="18"/>
  <c r="D88" i="18"/>
  <c r="E5" i="18"/>
  <c r="E79" i="18"/>
  <c r="E7" i="13"/>
  <c r="C88" i="13"/>
  <c r="F5" i="21"/>
  <c r="E61" i="13"/>
  <c r="D88" i="21"/>
  <c r="F45" i="21"/>
  <c r="F27" i="21"/>
  <c r="F19" i="21"/>
  <c r="F11" i="21"/>
  <c r="E73" i="13"/>
  <c r="E13" i="13"/>
  <c r="E57" i="13"/>
  <c r="E26" i="13"/>
  <c r="F88" i="22"/>
  <c r="F47" i="21"/>
  <c r="F39" i="21"/>
  <c r="F29" i="21"/>
  <c r="F21" i="21"/>
  <c r="F13" i="21"/>
  <c r="E69" i="13"/>
  <c r="E25" i="13"/>
  <c r="E85" i="13"/>
  <c r="E37" i="13"/>
  <c r="F57" i="29"/>
  <c r="F41" i="21"/>
  <c r="F31" i="21"/>
  <c r="F23" i="21"/>
  <c r="F15" i="21"/>
  <c r="F7" i="21"/>
  <c r="E65" i="13"/>
  <c r="E21" i="13"/>
  <c r="E9" i="13"/>
  <c r="E18" i="13"/>
  <c r="E88" i="13" l="1"/>
  <c r="F88" i="21"/>
  <c r="F36" i="29"/>
  <c r="D88" i="29"/>
  <c r="F88" i="29" s="1"/>
  <c r="E88" i="18"/>
</calcChain>
</file>

<file path=xl/sharedStrings.xml><?xml version="1.0" encoding="utf-8"?>
<sst xmlns="http://schemas.openxmlformats.org/spreadsheetml/2006/main" count="2733" uniqueCount="260">
  <si>
    <t>Less 5 emp</t>
  </si>
  <si>
    <t>الزراعة والإنتاج الحيواني والصيد والخدمات المتصلة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</si>
  <si>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</si>
  <si>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</si>
  <si>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</si>
  <si>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</si>
  <si>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</si>
  <si>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</si>
  <si>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</si>
  <si>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</si>
  <si>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</si>
  <si>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</si>
  <si>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</si>
  <si>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</si>
  <si>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</si>
  <si>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</si>
  <si>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</si>
  <si>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</si>
  <si>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</si>
  <si>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</si>
  <si>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</si>
  <si>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</si>
  <si>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</si>
  <si>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</si>
  <si>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</si>
  <si>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</si>
  <si>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</si>
  <si>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</si>
  <si>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</si>
  <si>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</si>
  <si>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</si>
  <si>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</si>
  <si>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</si>
  <si>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</si>
  <si>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</si>
  <si>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</si>
  <si>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</si>
  <si>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</si>
  <si>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</si>
  <si>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والتجزئة ، وإصلاح المركبات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</si>
  <si>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</si>
  <si>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</si>
  <si>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</si>
  <si>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</si>
  <si>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</si>
  <si>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</si>
  <si>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</si>
  <si>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أنشطة أنتاج الأفلام والبرامج التلفزيونية والتسجيلات الصوتية</t>
  </si>
  <si>
    <t>أنشطة البرمجة والإذاعة</t>
  </si>
  <si>
    <t>الاتصالات</t>
  </si>
  <si>
    <t>أنشطة البرمجة الحاسوبية والخبرة الاستشارية وما يتصل بها</t>
  </si>
  <si>
    <t>أنشطة خدمات المعلومات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</si>
  <si>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</si>
  <si>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</si>
  <si>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>الأنشطة القانونية وأنشطة المحاسبة</t>
  </si>
  <si>
    <t>أنشطة المكاتب الرئيسية ، وألانشطة الاستشارية في مجال الإدارة</t>
  </si>
  <si>
    <t>البحث والتطوير في المجال العلمي</t>
  </si>
  <si>
    <t>أبحاث الإعلان والسوق</t>
  </si>
  <si>
    <t>الأشطة المهنية والعلمية والتقنية الأخرى</t>
  </si>
  <si>
    <t>أنشطة الاستخدام</t>
  </si>
  <si>
    <t>أنشطة الأمن والتحقيق</t>
  </si>
  <si>
    <t>أنشطة تقديم الخدمات للمباني وتجميل المواقع</t>
  </si>
  <si>
    <t>الأنشطة الإدارية للمكاتب ، وأنشطة الدعم للمكاتب</t>
  </si>
  <si>
    <t>التعليم</t>
  </si>
  <si>
    <t>المكتبات ودور المحفوظات، والمتاحف والأنشطة الثقافية الأخرى</t>
  </si>
  <si>
    <t>الهيئات ذات العضوية</t>
  </si>
  <si>
    <t>إصلاح الحواسيب والسلع الشخصية والمنزلية</t>
  </si>
  <si>
    <t>أنشطة الخدمات الشخصية الأخرى</t>
  </si>
  <si>
    <t>النشاط الاقتصادي</t>
  </si>
  <si>
    <t>الجملة</t>
  </si>
  <si>
    <t>(5-19) emp</t>
  </si>
  <si>
    <t>20+  emp</t>
  </si>
  <si>
    <t>Total</t>
  </si>
  <si>
    <t>Economic activity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</si>
  <si>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</si>
  <si>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</si>
  <si>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</si>
  <si>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</si>
  <si>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</si>
  <si>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</si>
  <si>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</si>
  <si>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</si>
  <si>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</si>
  <si>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</si>
  <si>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</si>
  <si>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</si>
  <si>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</si>
  <si>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</si>
  <si>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</si>
  <si>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</si>
  <si>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</si>
  <si>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</si>
  <si>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</si>
  <si>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</si>
  <si>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</si>
  <si>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</si>
  <si>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</si>
  <si>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</si>
  <si>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</si>
  <si>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</si>
  <si>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</si>
  <si>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</si>
  <si>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</si>
  <si>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</si>
  <si>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</si>
  <si>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</si>
  <si>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</si>
  <si>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</si>
  <si>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</si>
  <si>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</si>
  <si>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</si>
  <si>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</si>
  <si>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</si>
  <si>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</si>
  <si>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</si>
  <si>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</si>
  <si>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</si>
  <si>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</si>
  <si>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</si>
  <si>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</si>
  <si>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</si>
  <si>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</si>
  <si>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</si>
  <si>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</si>
  <si>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</si>
  <si>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</si>
  <si>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</si>
  <si>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</si>
  <si>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</si>
  <si>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</si>
  <si>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</si>
  <si>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</si>
  <si>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</si>
  <si>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</si>
  <si>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</si>
  <si>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</si>
  <si>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</si>
  <si>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</si>
  <si>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</si>
  <si>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</si>
  <si>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</si>
  <si>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</si>
  <si>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</si>
  <si>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</si>
  <si>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</si>
  <si>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</si>
  <si>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</si>
  <si>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الرواتب والأجور</t>
  </si>
  <si>
    <t>المزايا والبدلات</t>
  </si>
  <si>
    <t>01</t>
  </si>
  <si>
    <t>02</t>
  </si>
  <si>
    <t>03</t>
  </si>
  <si>
    <t>05</t>
  </si>
  <si>
    <t>06</t>
  </si>
  <si>
    <t>07</t>
  </si>
  <si>
    <t>08</t>
  </si>
  <si>
    <t>09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</si>
  <si>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</si>
  <si>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</si>
  <si>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</si>
  <si>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</si>
  <si>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</si>
  <si>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38 - Waste collection, treatment &amp; disposal activities; materials recovery</t>
  </si>
  <si>
    <t>45 - Wholesale &amp; retail trade and repair of motor vehicles &amp; motorcycles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</si>
  <si>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</si>
  <si>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</si>
  <si>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 xml:space="preserve">النقل البري و النقل عبر الأنابيب </t>
  </si>
  <si>
    <t>59 - Motion picture, video &amp; tv programme production, sound recording</t>
  </si>
  <si>
    <t>أنشطة الخدمات المالية ، فيما عدا تمويل التأمين وصناديق المعاشات</t>
  </si>
  <si>
    <t>65 - Insurance, reinsurance and pension funding</t>
  </si>
  <si>
    <t xml:space="preserve">الأنشطة العقارية </t>
  </si>
  <si>
    <t xml:space="preserve">انشطة المعمارية والهندسية ، والاختبارات الفنية والتحليل </t>
  </si>
  <si>
    <t>71 - Architectural and engineering activities; technical testing &amp; analysis</t>
  </si>
  <si>
    <t xml:space="preserve">الأنشطة البيطرية   </t>
  </si>
  <si>
    <t xml:space="preserve">الأنشطة الإيجارية </t>
  </si>
  <si>
    <t xml:space="preserve">أنشطة وكالات السفر ومشغّلو الجولات السياحية وخدمات الحجز </t>
  </si>
  <si>
    <t>79 - Travel agency, tour operator, reservation service &amp; related activities</t>
  </si>
  <si>
    <t>82 - Office administrative, office support &amp; other business support act's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</si>
  <si>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</si>
  <si>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</si>
  <si>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</si>
  <si>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</si>
  <si>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 xml:space="preserve"> الرياضية والترفيهية والتسلية</t>
  </si>
  <si>
    <t>النفقات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</si>
  <si>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</si>
  <si>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</si>
  <si>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</si>
  <si>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</si>
  <si>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</si>
  <si>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</si>
  <si>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</si>
  <si>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</si>
  <si>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</si>
  <si>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</si>
  <si>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</si>
  <si>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</si>
  <si>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</si>
  <si>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</si>
  <si>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</si>
  <si>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</si>
  <si>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</si>
  <si>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</si>
  <si>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</si>
  <si>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 xml:space="preserve">جملة المشتغلين حسب فئة حجم المنشأة والنشاط الاقتصادي 2013                     </t>
  </si>
  <si>
    <t>Total employees by class size &amp; economic activity 2013</t>
  </si>
  <si>
    <r>
      <t>عدد المشتغلين</t>
    </r>
    <r>
      <rPr>
        <b/>
        <sz val="12"/>
        <rFont val="Calibri"/>
        <family val="2"/>
      </rPr>
      <t xml:space="preserve"> ( سعودي وغير سعودي ) </t>
    </r>
    <r>
      <rPr>
        <b/>
        <sz val="14"/>
        <rFont val="Calibri"/>
        <family val="2"/>
      </rPr>
      <t>حسب النشاط الاقتصادي2013</t>
    </r>
  </si>
  <si>
    <t xml:space="preserve"> Total employees (Saudi, Non-Saudi) by economic activity 2013</t>
  </si>
  <si>
    <t xml:space="preserve">المشتغلون السعوديون حسب فئة حجم المنشأة والنشاط الاقتصادي 2013 </t>
  </si>
  <si>
    <t>Saudi employees by class size &amp; economic activity 2013</t>
  </si>
  <si>
    <t>المشتغلون غير السعوديين حسب فئة حجم المنشأة والنشاط الاقتصادي 2013</t>
  </si>
  <si>
    <t>Non-Saudi employees by class size &amp; economic activity 2013</t>
  </si>
  <si>
    <t>Wages &amp; Salaries by class size &amp; economic activity 2013</t>
  </si>
  <si>
    <t>المزيا والبدلات حسب فئة حجم المنشأة والنشاط الاقتصادي2013</t>
  </si>
  <si>
    <t xml:space="preserve"> Employees Compensation by economic activity 2013</t>
  </si>
  <si>
    <t>تعويضات المشتغلين حسب النشاط الاقتصادي 2013</t>
  </si>
  <si>
    <t>تعويضات المشتغلين حسب فئة حجم المنشأة والنشاط الاقتصادي 2013</t>
  </si>
  <si>
    <t>Employees Compensation by class size &amp; economic activity 2013</t>
  </si>
  <si>
    <t xml:space="preserve">النفقات والايرادات حسب النشاط الاقتصادي2013                       </t>
  </si>
  <si>
    <t xml:space="preserve"> Revenues &amp; Expenditures by economic activity 2013 </t>
  </si>
  <si>
    <t xml:space="preserve">النفقات التشغيلية حسب فئة حجم المنشأة والنشاط الاقتصادي 2013                        </t>
  </si>
  <si>
    <t>Operating Expenditures by class size &amp; economic activity 2013</t>
  </si>
  <si>
    <t>الإيرادات التشغيلية حسب فئة حجم المنشأة والنشاط الاقتصادي 2013</t>
  </si>
  <si>
    <t>Operating Revenues by class size &amp; economic activity 2013</t>
  </si>
  <si>
    <t>التكوين الرأسمالي الإجمالي حسب النشاط الاقتصادي 2013</t>
  </si>
  <si>
    <t>Gross capital formation by economic activity 2013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</si>
  <si>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</si>
  <si>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</si>
  <si>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</si>
  <si>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</si>
  <si>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</si>
  <si>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</si>
  <si>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</si>
  <si>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</si>
  <si>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</si>
  <si>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</si>
  <si>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</si>
  <si>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</si>
  <si>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</si>
  <si>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</si>
  <si>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</si>
  <si>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</si>
  <si>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</si>
  <si>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</si>
  <si>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</si>
  <si>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</si>
  <si>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</si>
  <si>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</si>
  <si>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</si>
  <si>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r>
      <t xml:space="preserve">جملة المنشآت حسب فئة حجم المشتغلين والنشاط الاقتصادي 2013                         </t>
    </r>
    <r>
      <rPr>
        <b/>
        <sz val="11"/>
        <color indexed="8"/>
        <rFont val="Arial"/>
        <family val="2"/>
      </rPr>
      <t>No of Establishments by class size &amp; economic activity 2013</t>
    </r>
  </si>
  <si>
    <t>جدول رقم 13</t>
  </si>
  <si>
    <t>Table 13</t>
  </si>
  <si>
    <r>
      <t>الرواتب والأجور حسب فئة حجم المنشأة والنشاط الاقتصادي</t>
    </r>
    <r>
      <rPr>
        <b/>
        <sz val="12"/>
        <rFont val="Arial"/>
        <family val="2"/>
      </rPr>
      <t>2013</t>
    </r>
  </si>
  <si>
    <t>جدول رقم 14</t>
  </si>
  <si>
    <t>Table 14</t>
  </si>
  <si>
    <t>فائض التشغيل حسب فئة حجم المنشأة والنشاط الاقتصادي 2013</t>
  </si>
  <si>
    <t>Operating Surplus by class size &amp; economic activity 2013</t>
  </si>
  <si>
    <t>*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</si>
  <si>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</si>
  <si>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</si>
  <si>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المصدر : البحث الاقتصادي السنوي للمؤسسات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</si>
</sst>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3" x14ac:knownFonts="1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4"/>
      <name val="Arial"/>
      <family val="2"/>
      <scheme val="minor"/>
    </font>
    <font>
      <sz val="9"/>
      <name val="Arial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3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9" fillId="0" borderId="2" xfId="11" applyFont="1" applyBorder="1" applyAlignment="1">
      <alignment horizontal="center" vertical="center" wrapText="1" readingOrder="2"/>
    </xf>
    <xf numFmtId="0" fontId="20" fillId="3" borderId="3" xfId="11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4" borderId="4" xfId="11" applyFont="1" applyFill="1" applyBorder="1" applyAlignment="1">
      <alignment horizontal="center" vertical="center" readingOrder="2"/>
    </xf>
    <xf numFmtId="0" fontId="22" fillId="4" borderId="1" xfId="0" applyFont="1" applyFill="1" applyBorder="1" applyAlignment="1">
      <alignment horizontal="center" vertical="center"/>
    </xf>
    <xf numFmtId="0" fontId="19" fillId="0" borderId="2" xfId="11" applyFont="1" applyBorder="1" applyAlignment="1">
      <alignment horizontal="center" vertical="center" wrapText="1" readingOrder="2"/>
    </xf>
    <xf numFmtId="0" fontId="23" fillId="3" borderId="3" xfId="11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3" fillId="3" borderId="1" xfId="11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5" xfId="1" applyNumberFormat="1" applyFont="1" applyFill="1" applyBorder="1" applyAlignment="1">
      <alignment horizontal="left" vertical="center" wrapText="1" indent="1"/>
    </xf>
    <xf numFmtId="0" fontId="23" fillId="3" borderId="4" xfId="11" applyFont="1" applyFill="1" applyBorder="1" applyAlignment="1">
      <alignment horizontal="center" vertical="center" wrapText="1" readingOrder="2"/>
    </xf>
    <xf numFmtId="0" fontId="15" fillId="3" borderId="3" xfId="11" applyFont="1" applyFill="1" applyBorder="1" applyAlignment="1">
      <alignment horizontal="center" vertical="center" wrapText="1" readingOrder="2"/>
    </xf>
    <xf numFmtId="0" fontId="24" fillId="3" borderId="4" xfId="11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ill="1" applyBorder="1" applyAlignment="1">
      <alignment horizontal="right" vertical="center" indent="1"/>
    </xf>
    <xf numFmtId="164" fontId="4" fillId="4" borderId="3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9" fillId="0" borderId="5" xfId="1" applyNumberFormat="1" applyFont="1" applyFill="1" applyBorder="1" applyAlignment="1">
      <alignment horizontal="left" vertical="center" wrapText="1" indent="2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9" fillId="0" borderId="5" xfId="1" applyNumberFormat="1" applyFont="1" applyBorder="1" applyAlignment="1">
      <alignment horizontal="left" vertical="center" wrapText="1" indent="2"/>
    </xf>
    <xf numFmtId="164" fontId="9" fillId="0" borderId="1" xfId="1" applyNumberFormat="1" applyFont="1" applyBorder="1" applyAlignment="1">
      <alignment horizontal="left" vertical="center" wrapText="1" indent="1"/>
    </xf>
    <xf numFmtId="164" fontId="9" fillId="0" borderId="5" xfId="1" applyNumberFormat="1" applyFont="1" applyBorder="1" applyAlignment="1">
      <alignment horizontal="left" vertical="center" wrapText="1" indent="1"/>
    </xf>
    <xf numFmtId="3" fontId="8" fillId="0" borderId="1" xfId="1" applyNumberFormat="1" applyFont="1" applyFill="1" applyBorder="1" applyAlignment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right" vertical="center" indent="1"/>
    </xf>
    <xf numFmtId="3" fontId="1" fillId="0" borderId="1" xfId="1" applyNumberFormat="1" applyFill="1" applyBorder="1" applyAlignment="1">
      <alignment horizontal="right" vertical="center" indent="1"/>
    </xf>
    <xf numFmtId="3" fontId="2" fillId="2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4" fillId="4" borderId="6" xfId="25" applyFont="1" applyFill="1" applyBorder="1" applyAlignment="1">
      <alignment horizontal="right" vertical="center" wrapText="1" indent="1" readingOrder="2"/>
    </xf>
    <xf numFmtId="0" fontId="24" fillId="4" borderId="6" xfId="60" applyFont="1" applyFill="1" applyBorder="1" applyAlignment="1">
      <alignment horizontal="right" vertical="center" wrapText="1" indent="1"/>
    </xf>
    <xf numFmtId="0" fontId="24" fillId="4" borderId="6" xfId="59" applyFont="1" applyFill="1" applyBorder="1" applyAlignment="1">
      <alignment horizontal="right" vertical="center" wrapText="1" indent="1"/>
    </xf>
    <xf numFmtId="0" fontId="24" fillId="4" borderId="6" xfId="58" applyFont="1" applyFill="1" applyBorder="1" applyAlignment="1">
      <alignment horizontal="right" vertical="center" wrapText="1" indent="1"/>
    </xf>
    <xf numFmtId="0" fontId="24" fillId="4" borderId="6" xfId="57" applyFont="1" applyFill="1" applyBorder="1" applyAlignment="1">
      <alignment horizontal="right" vertical="center" wrapText="1" indent="1"/>
    </xf>
    <xf numFmtId="0" fontId="24" fillId="4" borderId="6" xfId="56" applyFont="1" applyFill="1" applyBorder="1" applyAlignment="1">
      <alignment horizontal="right" vertical="center" wrapText="1" indent="1"/>
    </xf>
    <xf numFmtId="0" fontId="24" fillId="4" borderId="6" xfId="55" applyFont="1" applyFill="1" applyBorder="1" applyAlignment="1">
      <alignment horizontal="right" vertical="center" wrapText="1" indent="1"/>
    </xf>
    <xf numFmtId="0" fontId="24" fillId="4" borderId="6" xfId="54" applyFont="1" applyFill="1" applyBorder="1" applyAlignment="1">
      <alignment horizontal="right" vertical="center" wrapText="1" indent="1"/>
    </xf>
    <xf numFmtId="0" fontId="24" fillId="4" borderId="6" xfId="53" applyFont="1" applyFill="1" applyBorder="1" applyAlignment="1">
      <alignment horizontal="right" vertical="center" wrapText="1" indent="1"/>
    </xf>
    <xf numFmtId="0" fontId="24" fillId="4" borderId="6" xfId="52" applyFont="1" applyFill="1" applyBorder="1" applyAlignment="1">
      <alignment horizontal="right" vertical="center" wrapText="1" indent="1"/>
    </xf>
    <xf numFmtId="0" fontId="24" fillId="4" borderId="6" xfId="51" applyFont="1" applyFill="1" applyBorder="1" applyAlignment="1">
      <alignment horizontal="right" vertical="center" wrapText="1" indent="1"/>
    </xf>
    <xf numFmtId="0" fontId="24" fillId="4" borderId="6" xfId="50" applyFont="1" applyFill="1" applyBorder="1" applyAlignment="1">
      <alignment horizontal="right" vertical="center" wrapText="1" indent="1"/>
    </xf>
    <xf numFmtId="0" fontId="24" fillId="4" borderId="6" xfId="49" applyFont="1" applyFill="1" applyBorder="1" applyAlignment="1">
      <alignment horizontal="right" vertical="center" wrapText="1" indent="1"/>
    </xf>
    <xf numFmtId="0" fontId="24" fillId="4" borderId="6" xfId="48" applyFont="1" applyFill="1" applyBorder="1" applyAlignment="1">
      <alignment horizontal="right" vertical="center" wrapText="1" indent="1"/>
    </xf>
    <xf numFmtId="0" fontId="24" fillId="4" borderId="6" xfId="47" applyFont="1" applyFill="1" applyBorder="1" applyAlignment="1">
      <alignment horizontal="right" vertical="center" wrapText="1" indent="1"/>
    </xf>
    <xf numFmtId="0" fontId="24" fillId="4" borderId="6" xfId="46" applyFont="1" applyFill="1" applyBorder="1" applyAlignment="1">
      <alignment horizontal="right" vertical="center" wrapText="1" indent="1"/>
    </xf>
    <xf numFmtId="0" fontId="24" fillId="4" borderId="6" xfId="45" applyFont="1" applyFill="1" applyBorder="1" applyAlignment="1">
      <alignment horizontal="right" vertical="center" wrapText="1" indent="1"/>
    </xf>
    <xf numFmtId="0" fontId="24" fillId="4" borderId="6" xfId="44" applyFont="1" applyFill="1" applyBorder="1" applyAlignment="1">
      <alignment horizontal="right" vertical="center" wrapText="1" indent="1"/>
    </xf>
    <xf numFmtId="0" fontId="24" fillId="4" borderId="6" xfId="43" applyFont="1" applyFill="1" applyBorder="1" applyAlignment="1">
      <alignment horizontal="right" vertical="center" wrapText="1" indent="1"/>
    </xf>
    <xf numFmtId="0" fontId="24" fillId="4" borderId="6" xfId="42" applyFont="1" applyFill="1" applyBorder="1" applyAlignment="1">
      <alignment horizontal="right" vertical="center" wrapText="1" indent="1"/>
    </xf>
    <xf numFmtId="0" fontId="24" fillId="4" borderId="6" xfId="41" applyFont="1" applyFill="1" applyBorder="1" applyAlignment="1">
      <alignment horizontal="right" vertical="center" wrapText="1" indent="1"/>
    </xf>
    <xf numFmtId="0" fontId="24" fillId="4" borderId="6" xfId="40" applyFont="1" applyFill="1" applyBorder="1" applyAlignment="1">
      <alignment horizontal="right" vertical="center" wrapText="1" indent="1"/>
    </xf>
    <xf numFmtId="0" fontId="24" fillId="4" borderId="6" xfId="37" applyFont="1" applyFill="1" applyBorder="1" applyAlignment="1">
      <alignment horizontal="right" vertical="center" wrapText="1" indent="1"/>
    </xf>
    <xf numFmtId="0" fontId="24" fillId="4" borderId="6" xfId="36" applyFont="1" applyFill="1" applyBorder="1" applyAlignment="1">
      <alignment horizontal="right" vertical="center" wrapText="1" indent="1"/>
    </xf>
    <xf numFmtId="0" fontId="24" fillId="4" borderId="6" xfId="35" applyFont="1" applyFill="1" applyBorder="1" applyAlignment="1">
      <alignment horizontal="right" vertical="center" wrapText="1" indent="1"/>
    </xf>
    <xf numFmtId="0" fontId="24" fillId="4" borderId="6" xfId="34" applyFont="1" applyFill="1" applyBorder="1" applyAlignment="1">
      <alignment horizontal="right" vertical="center" wrapText="1" indent="1" shrinkToFit="1"/>
    </xf>
    <xf numFmtId="0" fontId="24" fillId="4" borderId="6" xfId="33" applyFont="1" applyFill="1" applyBorder="1" applyAlignment="1">
      <alignment horizontal="right" vertical="center" wrapText="1" indent="1"/>
    </xf>
    <xf numFmtId="0" fontId="24" fillId="4" borderId="6" xfId="32" applyFont="1" applyFill="1" applyBorder="1" applyAlignment="1">
      <alignment horizontal="right" vertical="center" wrapText="1" indent="1"/>
    </xf>
    <xf numFmtId="0" fontId="24" fillId="4" borderId="6" xfId="31" applyFont="1" applyFill="1" applyBorder="1" applyAlignment="1">
      <alignment horizontal="right" vertical="center" wrapText="1" indent="1"/>
    </xf>
    <xf numFmtId="0" fontId="24" fillId="4" borderId="6" xfId="30" applyFont="1" applyFill="1" applyBorder="1" applyAlignment="1">
      <alignment horizontal="right" vertical="center" wrapText="1" indent="1"/>
    </xf>
    <xf numFmtId="0" fontId="24" fillId="4" borderId="6" xfId="29" applyFont="1" applyFill="1" applyBorder="1" applyAlignment="1">
      <alignment horizontal="right" vertical="center" wrapText="1" indent="1"/>
    </xf>
    <xf numFmtId="0" fontId="24" fillId="4" borderId="6" xfId="28" applyFont="1" applyFill="1" applyBorder="1" applyAlignment="1">
      <alignment horizontal="right" vertical="center" wrapText="1" indent="1"/>
    </xf>
    <xf numFmtId="0" fontId="24" fillId="4" borderId="6" xfId="24" applyFont="1" applyFill="1" applyBorder="1" applyAlignment="1">
      <alignment horizontal="right" vertical="center" wrapText="1" indent="1"/>
    </xf>
    <xf numFmtId="0" fontId="24" fillId="4" borderId="6" xfId="23" applyFont="1" applyFill="1" applyBorder="1" applyAlignment="1">
      <alignment horizontal="right" vertical="center" wrapText="1" indent="1"/>
    </xf>
    <xf numFmtId="0" fontId="24" fillId="4" borderId="6" xfId="22" applyFont="1" applyFill="1" applyBorder="1" applyAlignment="1">
      <alignment horizontal="right" vertical="center" wrapText="1" indent="1"/>
    </xf>
    <xf numFmtId="0" fontId="24" fillId="4" borderId="6" xfId="21" applyFont="1" applyFill="1" applyBorder="1" applyAlignment="1">
      <alignment horizontal="right" vertical="center" wrapText="1" indent="1"/>
    </xf>
    <xf numFmtId="0" fontId="24" fillId="4" borderId="6" xfId="20" applyFont="1" applyFill="1" applyBorder="1" applyAlignment="1">
      <alignment horizontal="right" vertical="center" wrapText="1" indent="1"/>
    </xf>
    <xf numFmtId="0" fontId="24" fillId="4" borderId="6" xfId="19" applyFont="1" applyFill="1" applyBorder="1" applyAlignment="1">
      <alignment horizontal="right" vertical="center" wrapText="1" indent="1"/>
    </xf>
    <xf numFmtId="0" fontId="24" fillId="4" borderId="6" xfId="18" applyFont="1" applyFill="1" applyBorder="1" applyAlignment="1">
      <alignment horizontal="right" vertical="center" wrapText="1" indent="1"/>
    </xf>
    <xf numFmtId="0" fontId="24" fillId="4" borderId="6" xfId="17" applyFont="1" applyFill="1" applyBorder="1" applyAlignment="1">
      <alignment horizontal="right" vertical="center" wrapText="1" indent="1"/>
    </xf>
    <xf numFmtId="0" fontId="24" fillId="4" borderId="6" xfId="16" applyFont="1" applyFill="1" applyBorder="1" applyAlignment="1">
      <alignment horizontal="right" vertical="center" wrapText="1" indent="1"/>
    </xf>
    <xf numFmtId="0" fontId="24" fillId="4" borderId="6" xfId="15" applyFont="1" applyFill="1" applyBorder="1" applyAlignment="1">
      <alignment horizontal="right" vertical="center" wrapText="1" indent="1"/>
    </xf>
    <xf numFmtId="0" fontId="24" fillId="4" borderId="6" xfId="10" applyFont="1" applyFill="1" applyBorder="1" applyAlignment="1">
      <alignment horizontal="right" vertical="center" wrapText="1" indent="1"/>
    </xf>
    <xf numFmtId="0" fontId="24" fillId="4" borderId="6" xfId="9" applyFont="1" applyFill="1" applyBorder="1" applyAlignment="1">
      <alignment horizontal="right" vertical="center" wrapText="1" indent="1"/>
    </xf>
    <xf numFmtId="0" fontId="24" fillId="4" borderId="6" xfId="8" applyFont="1" applyFill="1" applyBorder="1" applyAlignment="1">
      <alignment horizontal="right" vertical="center" wrapText="1" indent="1"/>
    </xf>
    <xf numFmtId="0" fontId="24" fillId="4" borderId="6" xfId="7" applyFont="1" applyFill="1" applyBorder="1" applyAlignment="1">
      <alignment horizontal="right" vertical="center" wrapText="1" indent="1"/>
    </xf>
    <xf numFmtId="0" fontId="24" fillId="4" borderId="6" xfId="6" applyFont="1" applyFill="1" applyBorder="1" applyAlignment="1">
      <alignment horizontal="right" vertical="center" wrapText="1" indent="1"/>
    </xf>
    <xf numFmtId="0" fontId="24" fillId="4" borderId="6" xfId="5" applyFont="1" applyFill="1" applyBorder="1" applyAlignment="1">
      <alignment horizontal="right" vertical="center" wrapText="1" indent="1"/>
    </xf>
    <xf numFmtId="0" fontId="24" fillId="4" borderId="6" xfId="4" applyFont="1" applyFill="1" applyBorder="1" applyAlignment="1">
      <alignment horizontal="right" vertical="center" wrapText="1" indent="1"/>
    </xf>
    <xf numFmtId="0" fontId="24" fillId="4" borderId="6" xfId="3" applyFont="1" applyFill="1" applyBorder="1" applyAlignment="1">
      <alignment horizontal="right" vertical="center" wrapText="1" indent="1"/>
    </xf>
    <xf numFmtId="0" fontId="24" fillId="4" borderId="6" xfId="14" applyFont="1" applyFill="1" applyBorder="1" applyAlignment="1">
      <alignment horizontal="right" vertical="center" wrapText="1" indent="1" readingOrder="2"/>
    </xf>
    <xf numFmtId="0" fontId="24" fillId="4" borderId="6" xfId="27" applyFont="1" applyFill="1" applyBorder="1" applyAlignment="1">
      <alignment horizontal="right" vertical="center" wrapText="1" indent="1" readingOrder="2"/>
    </xf>
    <xf numFmtId="0" fontId="24" fillId="4" borderId="6" xfId="26" applyFont="1" applyFill="1" applyBorder="1" applyAlignment="1">
      <alignment horizontal="right" vertical="center" wrapText="1" indent="1" readingOrder="2"/>
    </xf>
    <xf numFmtId="0" fontId="24" fillId="4" borderId="6" xfId="38" applyFont="1" applyFill="1" applyBorder="1" applyAlignment="1">
      <alignment horizontal="right" vertical="center" wrapText="1" indent="1" readingOrder="2"/>
    </xf>
    <xf numFmtId="49" fontId="24" fillId="4" borderId="7" xfId="25" applyNumberFormat="1" applyFont="1" applyFill="1" applyBorder="1" applyAlignment="1">
      <alignment horizontal="center" vertical="center" wrapText="1" readingOrder="1"/>
    </xf>
    <xf numFmtId="0" fontId="24" fillId="4" borderId="7" xfId="11" applyFont="1" applyFill="1" applyBorder="1" applyAlignment="1">
      <alignment horizontal="center" vertical="center" wrapText="1" readingOrder="1"/>
    </xf>
    <xf numFmtId="0" fontId="25" fillId="0" borderId="0" xfId="0" applyFont="1" applyAlignment="1"/>
    <xf numFmtId="165" fontId="9" fillId="0" borderId="1" xfId="1" applyNumberFormat="1" applyFont="1" applyBorder="1" applyAlignment="1">
      <alignment horizontal="left" vertical="center" wrapText="1" indent="1"/>
    </xf>
    <xf numFmtId="165" fontId="9" fillId="0" borderId="5" xfId="1" applyNumberFormat="1" applyFont="1" applyBorder="1" applyAlignment="1">
      <alignment horizontal="left" vertical="center" wrapText="1" indent="1"/>
    </xf>
    <xf numFmtId="3" fontId="1" fillId="0" borderId="1" xfId="1" applyNumberFormat="1" applyFill="1" applyBorder="1" applyAlignment="1">
      <alignment horizontal="left" vertical="center"/>
    </xf>
    <xf numFmtId="0" fontId="26" fillId="0" borderId="0" xfId="0" applyFont="1"/>
    <xf numFmtId="3" fontId="27" fillId="0" borderId="1" xfId="11" applyNumberFormat="1" applyFont="1" applyFill="1" applyBorder="1" applyAlignment="1">
      <alignment horizontal="left" vertical="center" wrapText="1" indent="1" readingOrder="1"/>
    </xf>
    <xf numFmtId="3" fontId="27" fillId="2" borderId="1" xfId="11" applyNumberFormat="1" applyFont="1" applyFill="1" applyBorder="1" applyAlignment="1">
      <alignment horizontal="left" vertical="center" wrapText="1" indent="1" readingOrder="1"/>
    </xf>
    <xf numFmtId="3" fontId="2" fillId="2" borderId="1" xfId="11" applyNumberFormat="1" applyFont="1" applyFill="1" applyBorder="1" applyAlignment="1">
      <alignment horizontal="left" vertical="center" wrapText="1" indent="1" readingOrder="1"/>
    </xf>
    <xf numFmtId="0" fontId="0" fillId="0" borderId="0" xfId="0" applyFill="1"/>
    <xf numFmtId="3" fontId="28" fillId="2" borderId="1" xfId="11" applyNumberFormat="1" applyFont="1" applyFill="1" applyBorder="1" applyAlignment="1">
      <alignment horizontal="left" vertical="center" wrapText="1" indent="1" readingOrder="1"/>
    </xf>
    <xf numFmtId="3" fontId="8" fillId="0" borderId="1" xfId="11" applyNumberFormat="1" applyFont="1" applyFill="1" applyBorder="1" applyAlignment="1">
      <alignment horizontal="left" vertical="center" wrapText="1" indent="1" readingOrder="1"/>
    </xf>
    <xf numFmtId="0" fontId="16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left" vertical="center" wrapText="1" indent="1"/>
    </xf>
    <xf numFmtId="165" fontId="1" fillId="5" borderId="1" xfId="1" applyNumberFormat="1" applyFill="1" applyBorder="1" applyAlignment="1">
      <alignment horizontal="right" vertical="center" indent="1"/>
    </xf>
    <xf numFmtId="165" fontId="9" fillId="5" borderId="1" xfId="1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 readingOrder="2"/>
    </xf>
    <xf numFmtId="0" fontId="30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 vertical="center" indent="1" readingOrder="1"/>
    </xf>
    <xf numFmtId="165" fontId="9" fillId="0" borderId="5" xfId="1" applyNumberFormat="1" applyFont="1" applyFill="1" applyBorder="1" applyAlignment="1">
      <alignment horizontal="left" vertical="center" wrapText="1" indent="2"/>
    </xf>
    <xf numFmtId="165" fontId="4" fillId="2" borderId="1" xfId="1" applyNumberFormat="1" applyFont="1" applyFill="1" applyBorder="1" applyAlignment="1">
      <alignment horizontal="left" vertical="center" wrapText="1" indent="2"/>
    </xf>
    <xf numFmtId="0" fontId="25" fillId="0" borderId="0" xfId="0" applyFont="1" applyAlignment="1">
      <alignment vertical="center"/>
    </xf>
    <xf numFmtId="0" fontId="31" fillId="3" borderId="1" xfId="11" applyFont="1" applyFill="1" applyBorder="1" applyAlignment="1">
      <alignment horizontal="center" vertical="center" wrapText="1" readingOrder="2"/>
    </xf>
    <xf numFmtId="0" fontId="22" fillId="4" borderId="1" xfId="0" applyFont="1" applyFill="1" applyBorder="1" applyAlignment="1">
      <alignment horizontal="center" vertical="center"/>
    </xf>
    <xf numFmtId="0" fontId="32" fillId="3" borderId="1" xfId="11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wrapText="1" readingOrder="2"/>
    </xf>
    <xf numFmtId="0" fontId="19" fillId="0" borderId="2" xfId="11" applyFont="1" applyBorder="1" applyAlignment="1">
      <alignment horizontal="center" vertical="center" wrapText="1" readingOrder="2"/>
    </xf>
    <xf numFmtId="0" fontId="11" fillId="0" borderId="2" xfId="11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1" fillId="5" borderId="2" xfId="11" applyFont="1" applyFill="1" applyBorder="1" applyAlignment="1">
      <alignment horizontal="center" vertical="center" wrapText="1" readingOrder="2"/>
    </xf>
    <xf numFmtId="0" fontId="11" fillId="0" borderId="2" xfId="11" applyFont="1" applyBorder="1" applyAlignment="1">
      <alignment horizontal="center" vertical="center" wrapText="1" readingOrder="2"/>
    </xf>
  </cellXfs>
  <cellStyles count="61">
    <cellStyle name="Comma" xfId="1" builtinId="3"/>
    <cellStyle name="Comma 3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tabSelected="1" topLeftCell="A66" workbookViewId="0">
      <selection activeCell="J86" sqref="J86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7" t="s">
        <v>225</v>
      </c>
      <c r="B1" s="127"/>
      <c r="C1" s="104"/>
      <c r="D1" s="104"/>
      <c r="E1" s="104"/>
      <c r="F1" s="104"/>
      <c r="G1" s="104" t="s">
        <v>226</v>
      </c>
    </row>
    <row r="2" spans="1:7" s="117" customFormat="1" ht="24.95" customHeight="1" x14ac:dyDescent="0.2">
      <c r="A2" s="131" t="s">
        <v>248</v>
      </c>
      <c r="B2" s="131"/>
      <c r="C2" s="131"/>
      <c r="D2" s="131"/>
      <c r="E2" s="131"/>
      <c r="F2" s="131"/>
      <c r="G2" s="131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125">
        <v>79218</v>
      </c>
      <c r="D5" s="125">
        <v>4255</v>
      </c>
      <c r="E5" s="125">
        <v>366</v>
      </c>
      <c r="F5" s="126">
        <f>SUM(C5:E5)</f>
        <v>83839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125">
        <v>515</v>
      </c>
      <c r="D6" s="125">
        <v>26</v>
      </c>
      <c r="E6" s="125">
        <v>1</v>
      </c>
      <c r="F6" s="126">
        <f t="shared" ref="F6:F69" si="0">SUM(C6:E6)</f>
        <v>542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125">
        <v>40</v>
      </c>
      <c r="D7" s="125">
        <v>9</v>
      </c>
      <c r="E7" s="125">
        <v>9</v>
      </c>
      <c r="F7" s="126">
        <f t="shared" si="0"/>
        <v>58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125">
        <v>4</v>
      </c>
      <c r="D8" s="125">
        <v>0</v>
      </c>
      <c r="E8" s="125">
        <v>0</v>
      </c>
      <c r="F8" s="126">
        <f t="shared" si="0"/>
        <v>4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125">
        <v>7</v>
      </c>
      <c r="D9" s="125">
        <v>11</v>
      </c>
      <c r="E9" s="125">
        <v>49</v>
      </c>
      <c r="F9" s="126">
        <f t="shared" si="0"/>
        <v>67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125">
        <v>8</v>
      </c>
      <c r="D10" s="125">
        <v>11</v>
      </c>
      <c r="E10" s="125">
        <v>17</v>
      </c>
      <c r="F10" s="126">
        <f t="shared" si="0"/>
        <v>36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125">
        <v>27</v>
      </c>
      <c r="D11" s="125">
        <v>184</v>
      </c>
      <c r="E11" s="125">
        <v>111</v>
      </c>
      <c r="F11" s="126">
        <f t="shared" si="0"/>
        <v>322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125">
        <v>15</v>
      </c>
      <c r="D12" s="125">
        <v>34</v>
      </c>
      <c r="E12" s="125">
        <v>65</v>
      </c>
      <c r="F12" s="126">
        <f t="shared" si="0"/>
        <v>114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125">
        <v>9053</v>
      </c>
      <c r="D13" s="125">
        <v>1416</v>
      </c>
      <c r="E13" s="125">
        <v>541</v>
      </c>
      <c r="F13" s="126">
        <f t="shared" si="0"/>
        <v>11010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125">
        <v>585</v>
      </c>
      <c r="D14" s="125">
        <v>197</v>
      </c>
      <c r="E14" s="125">
        <v>106</v>
      </c>
      <c r="F14" s="126">
        <f t="shared" si="0"/>
        <v>888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125">
        <v>58</v>
      </c>
      <c r="D15" s="125">
        <v>7</v>
      </c>
      <c r="E15" s="125">
        <v>1</v>
      </c>
      <c r="F15" s="126">
        <f t="shared" si="0"/>
        <v>66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125">
        <v>1894</v>
      </c>
      <c r="D16" s="125">
        <v>245</v>
      </c>
      <c r="E16" s="125">
        <v>60</v>
      </c>
      <c r="F16" s="126">
        <f t="shared" si="0"/>
        <v>2199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125">
        <v>28833</v>
      </c>
      <c r="D17" s="125">
        <v>1740</v>
      </c>
      <c r="E17" s="125">
        <v>95</v>
      </c>
      <c r="F17" s="126">
        <f t="shared" si="0"/>
        <v>30668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125">
        <v>89</v>
      </c>
      <c r="D18" s="125">
        <v>13</v>
      </c>
      <c r="E18" s="125">
        <v>14</v>
      </c>
      <c r="F18" s="126">
        <f t="shared" si="0"/>
        <v>116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125">
        <v>3210</v>
      </c>
      <c r="D19" s="125">
        <v>1359</v>
      </c>
      <c r="E19" s="125">
        <v>132</v>
      </c>
      <c r="F19" s="126">
        <f t="shared" si="0"/>
        <v>4701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125">
        <v>76</v>
      </c>
      <c r="D20" s="125">
        <v>95</v>
      </c>
      <c r="E20" s="125">
        <v>98</v>
      </c>
      <c r="F20" s="126">
        <f t="shared" si="0"/>
        <v>269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125">
        <v>730</v>
      </c>
      <c r="D21" s="125">
        <v>373</v>
      </c>
      <c r="E21" s="125">
        <v>146</v>
      </c>
      <c r="F21" s="126">
        <f t="shared" si="0"/>
        <v>1249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125">
        <v>25</v>
      </c>
      <c r="D22" s="125">
        <v>35</v>
      </c>
      <c r="E22" s="125">
        <v>39</v>
      </c>
      <c r="F22" s="126">
        <f t="shared" si="0"/>
        <v>99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125">
        <v>335</v>
      </c>
      <c r="D23" s="125">
        <v>512</v>
      </c>
      <c r="E23" s="125">
        <v>384</v>
      </c>
      <c r="F23" s="126">
        <f t="shared" si="0"/>
        <v>1231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125">
        <v>20</v>
      </c>
      <c r="D24" s="125">
        <v>16</v>
      </c>
      <c r="E24" s="125">
        <v>38</v>
      </c>
      <c r="F24" s="126">
        <f t="shared" si="0"/>
        <v>74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125">
        <v>198</v>
      </c>
      <c r="D25" s="125">
        <v>273</v>
      </c>
      <c r="E25" s="125">
        <v>182</v>
      </c>
      <c r="F25" s="126">
        <f t="shared" si="0"/>
        <v>653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125">
        <v>1631</v>
      </c>
      <c r="D26" s="125">
        <v>1536</v>
      </c>
      <c r="E26" s="125">
        <v>949</v>
      </c>
      <c r="F26" s="126">
        <f t="shared" si="0"/>
        <v>4116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125">
        <v>101</v>
      </c>
      <c r="D27" s="125">
        <v>164</v>
      </c>
      <c r="E27" s="125">
        <v>210</v>
      </c>
      <c r="F27" s="126">
        <f t="shared" si="0"/>
        <v>475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125">
        <v>14191</v>
      </c>
      <c r="D28" s="125">
        <v>4381</v>
      </c>
      <c r="E28" s="125">
        <v>559</v>
      </c>
      <c r="F28" s="126">
        <f t="shared" si="0"/>
        <v>19131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125">
        <v>55</v>
      </c>
      <c r="D29" s="125">
        <v>29</v>
      </c>
      <c r="E29" s="125">
        <v>26</v>
      </c>
      <c r="F29" s="126">
        <f t="shared" si="0"/>
        <v>110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125">
        <v>271</v>
      </c>
      <c r="D30" s="125">
        <v>84</v>
      </c>
      <c r="E30" s="125">
        <v>150</v>
      </c>
      <c r="F30" s="126">
        <f t="shared" si="0"/>
        <v>505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125">
        <v>104</v>
      </c>
      <c r="D31" s="125">
        <v>109</v>
      </c>
      <c r="E31" s="125">
        <v>107</v>
      </c>
      <c r="F31" s="126">
        <f t="shared" si="0"/>
        <v>320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125">
        <v>72</v>
      </c>
      <c r="D32" s="125">
        <v>133</v>
      </c>
      <c r="E32" s="125">
        <v>64</v>
      </c>
      <c r="F32" s="126">
        <f t="shared" si="0"/>
        <v>269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125">
        <v>22</v>
      </c>
      <c r="D33" s="125">
        <v>9</v>
      </c>
      <c r="E33" s="125">
        <v>8</v>
      </c>
      <c r="F33" s="126">
        <f t="shared" si="0"/>
        <v>39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125">
        <v>6867</v>
      </c>
      <c r="D34" s="125">
        <v>1988</v>
      </c>
      <c r="E34" s="125">
        <v>306</v>
      </c>
      <c r="F34" s="126">
        <f t="shared" si="0"/>
        <v>9161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125">
        <v>312</v>
      </c>
      <c r="D35" s="125">
        <v>70</v>
      </c>
      <c r="E35" s="125">
        <v>50</v>
      </c>
      <c r="F35" s="126">
        <f t="shared" si="0"/>
        <v>432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125">
        <v>10187</v>
      </c>
      <c r="D36" s="125">
        <v>567</v>
      </c>
      <c r="E36" s="125">
        <v>152</v>
      </c>
      <c r="F36" s="126">
        <f t="shared" si="0"/>
        <v>10906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125">
        <v>318</v>
      </c>
      <c r="D37" s="125">
        <v>126</v>
      </c>
      <c r="E37" s="125">
        <v>184</v>
      </c>
      <c r="F37" s="126">
        <f t="shared" si="0"/>
        <v>628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125">
        <v>1312</v>
      </c>
      <c r="D38" s="125">
        <v>293</v>
      </c>
      <c r="E38" s="125">
        <v>98</v>
      </c>
      <c r="F38" s="126">
        <f t="shared" si="0"/>
        <v>1703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125">
        <v>35</v>
      </c>
      <c r="D39" s="125">
        <v>31</v>
      </c>
      <c r="E39" s="125">
        <v>45</v>
      </c>
      <c r="F39" s="126">
        <f t="shared" si="0"/>
        <v>111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125">
        <v>97</v>
      </c>
      <c r="D40" s="125">
        <v>81</v>
      </c>
      <c r="E40" s="125">
        <v>48</v>
      </c>
      <c r="F40" s="126">
        <f t="shared" si="0"/>
        <v>226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125">
        <v>3</v>
      </c>
      <c r="D41" s="125">
        <v>3</v>
      </c>
      <c r="E41" s="125">
        <v>6</v>
      </c>
      <c r="F41" s="126">
        <f t="shared" si="0"/>
        <v>12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125">
        <v>8808</v>
      </c>
      <c r="D42" s="125">
        <v>6727</v>
      </c>
      <c r="E42" s="125">
        <v>2622</v>
      </c>
      <c r="F42" s="126">
        <f t="shared" si="0"/>
        <v>18157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125">
        <v>185</v>
      </c>
      <c r="D43" s="125">
        <v>398</v>
      </c>
      <c r="E43" s="125">
        <v>428</v>
      </c>
      <c r="F43" s="126">
        <f t="shared" si="0"/>
        <v>1011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125">
        <v>7173</v>
      </c>
      <c r="D44" s="125">
        <v>3077</v>
      </c>
      <c r="E44" s="125">
        <v>608</v>
      </c>
      <c r="F44" s="126">
        <f t="shared" si="0"/>
        <v>10858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125">
        <v>73565</v>
      </c>
      <c r="D45" s="125">
        <v>13949</v>
      </c>
      <c r="E45" s="125">
        <v>950</v>
      </c>
      <c r="F45" s="126">
        <f t="shared" si="0"/>
        <v>88464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125">
        <v>24294</v>
      </c>
      <c r="D46" s="125">
        <v>6504</v>
      </c>
      <c r="E46" s="125">
        <v>1244</v>
      </c>
      <c r="F46" s="126">
        <f t="shared" si="0"/>
        <v>32042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125">
        <v>280543</v>
      </c>
      <c r="D47" s="125">
        <v>23557</v>
      </c>
      <c r="E47" s="125">
        <v>2372</v>
      </c>
      <c r="F47" s="126">
        <f t="shared" si="0"/>
        <v>306472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125">
        <v>1346</v>
      </c>
      <c r="D48" s="125">
        <v>1037</v>
      </c>
      <c r="E48" s="125">
        <v>528</v>
      </c>
      <c r="F48" s="126">
        <f t="shared" si="0"/>
        <v>2911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125">
        <v>58</v>
      </c>
      <c r="D49" s="125">
        <v>70</v>
      </c>
      <c r="E49" s="125">
        <v>81</v>
      </c>
      <c r="F49" s="126">
        <f>SUM(C49:E49)</f>
        <v>209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125">
        <v>272</v>
      </c>
      <c r="D50" s="125">
        <v>124</v>
      </c>
      <c r="E50" s="125">
        <v>28</v>
      </c>
      <c r="F50" s="126">
        <f t="shared" si="0"/>
        <v>424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125">
        <v>7114</v>
      </c>
      <c r="D51" s="125">
        <v>3070</v>
      </c>
      <c r="E51" s="125">
        <v>617</v>
      </c>
      <c r="F51" s="126">
        <f t="shared" si="0"/>
        <v>10801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125">
        <v>234</v>
      </c>
      <c r="D52" s="125">
        <v>84</v>
      </c>
      <c r="E52" s="125">
        <v>25</v>
      </c>
      <c r="F52" s="126">
        <f t="shared" si="0"/>
        <v>343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125">
        <v>20430</v>
      </c>
      <c r="D53" s="125">
        <v>3711</v>
      </c>
      <c r="E53" s="125">
        <v>539</v>
      </c>
      <c r="F53" s="126">
        <f t="shared" si="0"/>
        <v>24680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125">
        <v>52615</v>
      </c>
      <c r="D54" s="125">
        <v>14950</v>
      </c>
      <c r="E54" s="125">
        <v>1662</v>
      </c>
      <c r="F54" s="126">
        <f t="shared" si="0"/>
        <v>69227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125">
        <v>391</v>
      </c>
      <c r="D55" s="125">
        <v>204</v>
      </c>
      <c r="E55" s="125">
        <v>58</v>
      </c>
      <c r="F55" s="126">
        <f t="shared" si="0"/>
        <v>653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125">
        <v>125</v>
      </c>
      <c r="D56" s="125">
        <v>37</v>
      </c>
      <c r="E56" s="125">
        <v>11</v>
      </c>
      <c r="F56" s="126">
        <f t="shared" si="0"/>
        <v>173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125">
        <v>236</v>
      </c>
      <c r="D57" s="125">
        <v>27</v>
      </c>
      <c r="E57" s="125">
        <v>9</v>
      </c>
      <c r="F57" s="126">
        <f t="shared" si="0"/>
        <v>272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125">
        <v>2057</v>
      </c>
      <c r="D58" s="125">
        <v>424</v>
      </c>
      <c r="E58" s="125">
        <v>173</v>
      </c>
      <c r="F58" s="126">
        <f t="shared" si="0"/>
        <v>2654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125">
        <v>202</v>
      </c>
      <c r="D59" s="125">
        <v>191</v>
      </c>
      <c r="E59" s="125">
        <v>66</v>
      </c>
      <c r="F59" s="126">
        <f t="shared" si="0"/>
        <v>459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125">
        <v>197</v>
      </c>
      <c r="D60" s="125">
        <v>77</v>
      </c>
      <c r="E60" s="125">
        <v>20</v>
      </c>
      <c r="F60" s="126">
        <f t="shared" si="0"/>
        <v>294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125">
        <v>1467</v>
      </c>
      <c r="D61" s="125">
        <v>2062</v>
      </c>
      <c r="E61" s="125">
        <v>422</v>
      </c>
      <c r="F61" s="126">
        <f t="shared" si="0"/>
        <v>3951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125">
        <v>648</v>
      </c>
      <c r="D62" s="125">
        <v>244</v>
      </c>
      <c r="E62" s="125">
        <v>119</v>
      </c>
      <c r="F62" s="126">
        <f t="shared" si="0"/>
        <v>1011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125">
        <v>133</v>
      </c>
      <c r="D63" s="125">
        <v>247</v>
      </c>
      <c r="E63" s="125">
        <v>20</v>
      </c>
      <c r="F63" s="126">
        <f t="shared" si="0"/>
        <v>400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125">
        <v>28152</v>
      </c>
      <c r="D64" s="125">
        <v>1881</v>
      </c>
      <c r="E64" s="125">
        <v>301</v>
      </c>
      <c r="F64" s="126">
        <f t="shared" si="0"/>
        <v>30334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125">
        <v>925</v>
      </c>
      <c r="D65" s="125">
        <v>483</v>
      </c>
      <c r="E65" s="125">
        <v>52</v>
      </c>
      <c r="F65" s="126">
        <f t="shared" si="0"/>
        <v>1460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125">
        <v>131</v>
      </c>
      <c r="D66" s="125">
        <v>144</v>
      </c>
      <c r="E66" s="125">
        <v>47</v>
      </c>
      <c r="F66" s="126">
        <f t="shared" si="0"/>
        <v>322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125">
        <v>721</v>
      </c>
      <c r="D67" s="125">
        <v>928</v>
      </c>
      <c r="E67" s="125">
        <v>251</v>
      </c>
      <c r="F67" s="126">
        <f t="shared" si="0"/>
        <v>1900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125">
        <v>5</v>
      </c>
      <c r="D68" s="125">
        <v>2</v>
      </c>
      <c r="E68" s="125">
        <v>5</v>
      </c>
      <c r="F68" s="126">
        <f t="shared" si="0"/>
        <v>12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125">
        <v>2013</v>
      </c>
      <c r="D69" s="125">
        <v>921</v>
      </c>
      <c r="E69" s="125">
        <v>126</v>
      </c>
      <c r="F69" s="126">
        <f t="shared" si="0"/>
        <v>3060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125">
        <v>2838</v>
      </c>
      <c r="D70" s="125">
        <v>326</v>
      </c>
      <c r="E70" s="125">
        <v>27</v>
      </c>
      <c r="F70" s="126">
        <f t="shared" ref="F70:F87" si="1">SUM(C70:E70)</f>
        <v>3191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125">
        <v>539</v>
      </c>
      <c r="D71" s="125">
        <v>20</v>
      </c>
      <c r="E71" s="125">
        <v>1</v>
      </c>
      <c r="F71" s="126">
        <f t="shared" si="1"/>
        <v>560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125">
        <v>6445</v>
      </c>
      <c r="D72" s="125">
        <v>891</v>
      </c>
      <c r="E72" s="125">
        <v>210</v>
      </c>
      <c r="F72" s="126">
        <f t="shared" si="1"/>
        <v>7546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125">
        <v>2957</v>
      </c>
      <c r="D73" s="125">
        <v>541</v>
      </c>
      <c r="E73" s="125">
        <v>55</v>
      </c>
      <c r="F73" s="126">
        <f t="shared" si="1"/>
        <v>3553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125">
        <v>1657</v>
      </c>
      <c r="D74" s="125">
        <v>796</v>
      </c>
      <c r="E74" s="125">
        <v>105</v>
      </c>
      <c r="F74" s="126">
        <f t="shared" si="1"/>
        <v>2558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125">
        <v>183</v>
      </c>
      <c r="D75" s="125">
        <v>170</v>
      </c>
      <c r="E75" s="125">
        <v>146</v>
      </c>
      <c r="F75" s="126">
        <f t="shared" si="1"/>
        <v>499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125">
        <v>643</v>
      </c>
      <c r="D76" s="125">
        <v>475</v>
      </c>
      <c r="E76" s="125">
        <v>247</v>
      </c>
      <c r="F76" s="126">
        <f t="shared" si="1"/>
        <v>1365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125">
        <v>1826</v>
      </c>
      <c r="D77" s="125">
        <v>401</v>
      </c>
      <c r="E77" s="125">
        <v>76</v>
      </c>
      <c r="F77" s="126">
        <f t="shared" si="1"/>
        <v>2303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125">
        <v>2139</v>
      </c>
      <c r="D78" s="125">
        <v>3286</v>
      </c>
      <c r="E78" s="125">
        <v>2295</v>
      </c>
      <c r="F78" s="126">
        <f t="shared" si="1"/>
        <v>7720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125">
        <v>472</v>
      </c>
      <c r="D79" s="125">
        <v>1472</v>
      </c>
      <c r="E79" s="125">
        <v>1285</v>
      </c>
      <c r="F79" s="126">
        <f t="shared" si="1"/>
        <v>3229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125">
        <v>18</v>
      </c>
      <c r="D80" s="125">
        <v>18</v>
      </c>
      <c r="E80" s="125">
        <v>14</v>
      </c>
      <c r="F80" s="126">
        <f t="shared" si="1"/>
        <v>50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125">
        <v>590</v>
      </c>
      <c r="D81" s="125">
        <v>543</v>
      </c>
      <c r="E81" s="125">
        <v>110</v>
      </c>
      <c r="F81" s="126">
        <f t="shared" si="1"/>
        <v>1243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125">
        <v>174</v>
      </c>
      <c r="D82" s="125">
        <v>50</v>
      </c>
      <c r="E82" s="125">
        <v>4</v>
      </c>
      <c r="F82" s="126">
        <f t="shared" si="1"/>
        <v>228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125">
        <v>106</v>
      </c>
      <c r="D83" s="125">
        <v>30</v>
      </c>
      <c r="E83" s="125">
        <v>9</v>
      </c>
      <c r="F83" s="126">
        <f t="shared" si="1"/>
        <v>145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125">
        <v>1061</v>
      </c>
      <c r="D84" s="125">
        <v>494</v>
      </c>
      <c r="E84" s="125">
        <v>134</v>
      </c>
      <c r="F84" s="126">
        <f t="shared" si="1"/>
        <v>1689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125">
        <v>1148</v>
      </c>
      <c r="D85" s="125">
        <v>728</v>
      </c>
      <c r="E85" s="125">
        <v>129</v>
      </c>
      <c r="F85" s="126">
        <f t="shared" si="1"/>
        <v>2005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125">
        <v>10575</v>
      </c>
      <c r="D86" s="125">
        <v>417</v>
      </c>
      <c r="E86" s="125">
        <v>72</v>
      </c>
      <c r="F86" s="126">
        <f t="shared" si="1"/>
        <v>11064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125">
        <v>48660</v>
      </c>
      <c r="D87" s="125">
        <v>2937</v>
      </c>
      <c r="E87" s="125">
        <v>83</v>
      </c>
      <c r="F87" s="126">
        <f t="shared" si="1"/>
        <v>51680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0">
        <f>SUM(C5:C87)</f>
        <v>756589</v>
      </c>
      <c r="D88" s="10">
        <f t="shared" ref="D88:F88" si="2">SUM(D5:D87)</f>
        <v>119140</v>
      </c>
      <c r="E88" s="10">
        <f t="shared" si="2"/>
        <v>23802</v>
      </c>
      <c r="F88" s="10">
        <f t="shared" si="2"/>
        <v>899531</v>
      </c>
      <c r="G88" s="116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5">
    <mergeCell ref="A1:B1"/>
    <mergeCell ref="A3:B4"/>
    <mergeCell ref="G3:G4"/>
    <mergeCell ref="A88:B88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27" sqref="D27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5.140625" bestFit="1" customWidth="1"/>
    <col min="7" max="7" width="55.7109375" customWidth="1"/>
  </cols>
  <sheetData>
    <row r="1" spans="1:7" x14ac:dyDescent="0.2">
      <c r="A1" s="127" t="s">
        <v>242</v>
      </c>
      <c r="B1" s="127"/>
      <c r="C1" s="104"/>
      <c r="D1" s="104"/>
      <c r="E1" s="104"/>
      <c r="F1" s="104"/>
      <c r="G1" s="104" t="s">
        <v>243</v>
      </c>
    </row>
    <row r="2" spans="1:7" ht="24.95" customHeight="1" x14ac:dyDescent="0.2">
      <c r="A2" s="131" t="s">
        <v>219</v>
      </c>
      <c r="B2" s="131"/>
      <c r="C2" s="131"/>
      <c r="D2" s="131"/>
      <c r="E2" s="134" t="s">
        <v>220</v>
      </c>
      <c r="F2" s="134"/>
      <c r="G2" s="134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39">
        <v>16446743</v>
      </c>
      <c r="D5" s="39">
        <v>5753559</v>
      </c>
      <c r="E5" s="40">
        <v>12643997</v>
      </c>
      <c r="F5" s="33">
        <f>SUM(C5:E5)</f>
        <v>34844299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41">
        <v>64875</v>
      </c>
      <c r="D6" s="41">
        <v>11834</v>
      </c>
      <c r="E6" s="42">
        <v>3639</v>
      </c>
      <c r="F6" s="33">
        <f t="shared" ref="F6:F32" si="0">SUM(C6:E6)</f>
        <v>80348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41">
        <v>12588</v>
      </c>
      <c r="D7" s="41">
        <v>9928</v>
      </c>
      <c r="E7" s="42">
        <v>736930</v>
      </c>
      <c r="F7" s="33">
        <f t="shared" si="0"/>
        <v>759446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41">
        <v>495</v>
      </c>
      <c r="D8" s="41">
        <v>0</v>
      </c>
      <c r="E8" s="42">
        <v>0</v>
      </c>
      <c r="F8" s="33">
        <f t="shared" si="0"/>
        <v>495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41">
        <v>8792</v>
      </c>
      <c r="D9" s="41">
        <v>103255</v>
      </c>
      <c r="E9" s="107">
        <v>108602659</v>
      </c>
      <c r="F9" s="33">
        <f t="shared" si="0"/>
        <v>108714706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41">
        <v>3676</v>
      </c>
      <c r="D10" s="41">
        <v>23476</v>
      </c>
      <c r="E10" s="42">
        <v>925872</v>
      </c>
      <c r="F10" s="33">
        <f t="shared" si="0"/>
        <v>953024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41">
        <v>19987</v>
      </c>
      <c r="D11" s="41">
        <v>327414</v>
      </c>
      <c r="E11" s="42">
        <v>2094143</v>
      </c>
      <c r="F11" s="33">
        <f t="shared" si="0"/>
        <v>2441544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41">
        <v>4485</v>
      </c>
      <c r="D12" s="41">
        <v>22994</v>
      </c>
      <c r="E12" s="42">
        <v>1104588</v>
      </c>
      <c r="F12" s="33">
        <f t="shared" si="0"/>
        <v>1132067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41">
        <v>3031172</v>
      </c>
      <c r="D13" s="41">
        <v>3774141</v>
      </c>
      <c r="E13" s="42">
        <v>27655437</v>
      </c>
      <c r="F13" s="33">
        <f t="shared" si="0"/>
        <v>34460750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41">
        <v>88245</v>
      </c>
      <c r="D14" s="41">
        <v>149141</v>
      </c>
      <c r="E14" s="42">
        <v>4336544</v>
      </c>
      <c r="F14" s="33">
        <f t="shared" si="0"/>
        <v>4573930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41">
        <v>7740</v>
      </c>
      <c r="D15" s="41">
        <v>4753</v>
      </c>
      <c r="E15" s="42">
        <v>3710</v>
      </c>
      <c r="F15" s="33">
        <f t="shared" si="0"/>
        <v>16203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41">
        <v>104882</v>
      </c>
      <c r="D16" s="41">
        <v>190129</v>
      </c>
      <c r="E16" s="42">
        <v>3837099</v>
      </c>
      <c r="F16" s="33">
        <f t="shared" si="0"/>
        <v>4132110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41">
        <v>2230647</v>
      </c>
      <c r="D17" s="41">
        <v>717963</v>
      </c>
      <c r="E17" s="42">
        <v>570021</v>
      </c>
      <c r="F17" s="33">
        <f t="shared" si="0"/>
        <v>3518631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41">
        <v>12565</v>
      </c>
      <c r="D18" s="41">
        <v>15561</v>
      </c>
      <c r="E18" s="42">
        <v>203798</v>
      </c>
      <c r="F18" s="33">
        <f t="shared" si="0"/>
        <v>231924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41">
        <v>927579</v>
      </c>
      <c r="D19" s="41">
        <v>873745</v>
      </c>
      <c r="E19" s="42">
        <v>1505189</v>
      </c>
      <c r="F19" s="33">
        <f t="shared" si="0"/>
        <v>3306513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41">
        <v>8595</v>
      </c>
      <c r="D20" s="41">
        <v>324141</v>
      </c>
      <c r="E20" s="42">
        <v>5740506</v>
      </c>
      <c r="F20" s="33">
        <f t="shared" si="0"/>
        <v>6073242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41">
        <v>182607</v>
      </c>
      <c r="D21" s="41">
        <v>404180</v>
      </c>
      <c r="E21" s="42">
        <v>3149060</v>
      </c>
      <c r="F21" s="33">
        <f t="shared" si="0"/>
        <v>3735847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41">
        <v>28609</v>
      </c>
      <c r="D22" s="41">
        <v>408234</v>
      </c>
      <c r="E22" s="42">
        <v>49431159</v>
      </c>
      <c r="F22" s="33">
        <f t="shared" si="0"/>
        <v>49868002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41">
        <v>76414</v>
      </c>
      <c r="D23" s="41">
        <v>2494093</v>
      </c>
      <c r="E23" s="42">
        <v>62117711</v>
      </c>
      <c r="F23" s="33">
        <f t="shared" si="0"/>
        <v>64688218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41">
        <v>2773</v>
      </c>
      <c r="D24" s="41">
        <v>26834</v>
      </c>
      <c r="E24" s="42">
        <v>1577451</v>
      </c>
      <c r="F24" s="33">
        <f t="shared" si="0"/>
        <v>1607058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41">
        <v>99618</v>
      </c>
      <c r="D25" s="41">
        <v>570908</v>
      </c>
      <c r="E25" s="42">
        <v>6211492</v>
      </c>
      <c r="F25" s="33">
        <f t="shared" si="0"/>
        <v>6882018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41">
        <v>422767</v>
      </c>
      <c r="D26" s="41">
        <v>2260822</v>
      </c>
      <c r="E26" s="42">
        <v>13745071</v>
      </c>
      <c r="F26" s="33">
        <f t="shared" si="0"/>
        <v>16428660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41">
        <v>14275</v>
      </c>
      <c r="D27" s="41">
        <v>213694</v>
      </c>
      <c r="E27" s="42">
        <v>13847401</v>
      </c>
      <c r="F27" s="33">
        <f t="shared" si="0"/>
        <v>14075370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41">
        <v>2215462</v>
      </c>
      <c r="D28" s="41">
        <v>1388878</v>
      </c>
      <c r="E28" s="42">
        <v>8864909</v>
      </c>
      <c r="F28" s="33">
        <f t="shared" si="0"/>
        <v>12469249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41">
        <v>9817</v>
      </c>
      <c r="D29" s="41">
        <v>20947</v>
      </c>
      <c r="E29" s="42">
        <v>331091</v>
      </c>
      <c r="F29" s="33">
        <f t="shared" si="0"/>
        <v>361855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41">
        <v>30100</v>
      </c>
      <c r="D30" s="41">
        <v>175572</v>
      </c>
      <c r="E30" s="42">
        <v>12179767</v>
      </c>
      <c r="F30" s="33">
        <f t="shared" si="0"/>
        <v>12385439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41">
        <v>46575</v>
      </c>
      <c r="D31" s="41">
        <v>562349</v>
      </c>
      <c r="E31" s="42">
        <v>5696747</v>
      </c>
      <c r="F31" s="33">
        <f t="shared" si="0"/>
        <v>6305671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41">
        <v>29047</v>
      </c>
      <c r="D32" s="41">
        <v>395674</v>
      </c>
      <c r="E32" s="42">
        <v>1443206</v>
      </c>
      <c r="F32" s="33">
        <f t="shared" si="0"/>
        <v>1867927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41">
        <v>9633</v>
      </c>
      <c r="D33" s="41">
        <v>7986</v>
      </c>
      <c r="E33" s="42">
        <v>1408096</v>
      </c>
      <c r="F33" s="33">
        <f t="shared" ref="F33:F60" si="1">SUM(C33:E33)</f>
        <v>1425715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41">
        <v>1365812</v>
      </c>
      <c r="D34" s="41">
        <v>1973350</v>
      </c>
      <c r="E34" s="42">
        <v>4003342</v>
      </c>
      <c r="F34" s="33">
        <f t="shared" si="1"/>
        <v>7342504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41">
        <v>54690</v>
      </c>
      <c r="D35" s="41">
        <v>105016</v>
      </c>
      <c r="E35" s="42">
        <v>653095</v>
      </c>
      <c r="F35" s="33">
        <f t="shared" si="1"/>
        <v>812801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41">
        <v>926026</v>
      </c>
      <c r="D36" s="41">
        <v>269753</v>
      </c>
      <c r="E36" s="42">
        <v>2309180</v>
      </c>
      <c r="F36" s="33">
        <f t="shared" si="1"/>
        <v>3504959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41">
        <v>92153</v>
      </c>
      <c r="D37" s="41">
        <v>218095</v>
      </c>
      <c r="E37" s="42">
        <v>19596322</v>
      </c>
      <c r="F37" s="33">
        <f t="shared" si="1"/>
        <v>19906570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41">
        <v>152915</v>
      </c>
      <c r="D38" s="41">
        <v>464032</v>
      </c>
      <c r="E38" s="42">
        <v>1325968</v>
      </c>
      <c r="F38" s="33">
        <f t="shared" si="1"/>
        <v>1942915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41">
        <v>24758</v>
      </c>
      <c r="D39" s="41">
        <v>75761</v>
      </c>
      <c r="E39" s="42">
        <v>703902</v>
      </c>
      <c r="F39" s="33">
        <f t="shared" si="1"/>
        <v>804421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41">
        <v>11641</v>
      </c>
      <c r="D40" s="41">
        <v>50699</v>
      </c>
      <c r="E40" s="42">
        <v>315766</v>
      </c>
      <c r="F40" s="33">
        <f t="shared" si="1"/>
        <v>378106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41">
        <v>746</v>
      </c>
      <c r="D41" s="41">
        <v>2301</v>
      </c>
      <c r="E41" s="42">
        <v>8448</v>
      </c>
      <c r="F41" s="33">
        <f t="shared" si="1"/>
        <v>11495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41">
        <v>1133647</v>
      </c>
      <c r="D42" s="41">
        <v>3492242</v>
      </c>
      <c r="E42" s="42">
        <v>30500013</v>
      </c>
      <c r="F42" s="33">
        <f t="shared" si="1"/>
        <v>35125902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41">
        <v>34201</v>
      </c>
      <c r="D43" s="41">
        <v>185781</v>
      </c>
      <c r="E43" s="42">
        <v>10418584</v>
      </c>
      <c r="F43" s="33">
        <f t="shared" si="1"/>
        <v>10638566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41">
        <v>1082437</v>
      </c>
      <c r="D44" s="41">
        <v>1941773</v>
      </c>
      <c r="E44" s="42">
        <v>22298346</v>
      </c>
      <c r="F44" s="33">
        <f t="shared" si="1"/>
        <v>25322556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41">
        <v>29140134</v>
      </c>
      <c r="D45" s="41">
        <v>9555260</v>
      </c>
      <c r="E45" s="42">
        <v>37727908</v>
      </c>
      <c r="F45" s="33">
        <f t="shared" si="1"/>
        <v>76423302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41">
        <v>20543781</v>
      </c>
      <c r="D46" s="41">
        <v>26183319</v>
      </c>
      <c r="E46" s="42">
        <v>79932629</v>
      </c>
      <c r="F46" s="33">
        <f t="shared" si="1"/>
        <v>126659729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41">
        <v>87356097</v>
      </c>
      <c r="D47" s="41">
        <v>24918987</v>
      </c>
      <c r="E47" s="42">
        <v>27950383</v>
      </c>
      <c r="F47" s="33">
        <f t="shared" si="1"/>
        <v>140225467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41">
        <v>187372</v>
      </c>
      <c r="D48" s="41">
        <v>691707</v>
      </c>
      <c r="E48" s="42">
        <v>9232591</v>
      </c>
      <c r="F48" s="33">
        <f t="shared" si="1"/>
        <v>10111670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41">
        <v>18940</v>
      </c>
      <c r="D49" s="41">
        <v>138656</v>
      </c>
      <c r="E49" s="42">
        <v>2593794</v>
      </c>
      <c r="F49" s="33">
        <f t="shared" si="1"/>
        <v>2751390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41">
        <v>121859</v>
      </c>
      <c r="D50" s="41">
        <v>97170</v>
      </c>
      <c r="E50" s="42">
        <v>15929536</v>
      </c>
      <c r="F50" s="33">
        <f t="shared" si="1"/>
        <v>16148565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41">
        <v>1561061</v>
      </c>
      <c r="D51" s="41">
        <v>2891976</v>
      </c>
      <c r="E51" s="42">
        <v>5397772</v>
      </c>
      <c r="F51" s="33">
        <f t="shared" si="1"/>
        <v>9850809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41">
        <v>213876</v>
      </c>
      <c r="D52" s="41">
        <v>166627</v>
      </c>
      <c r="E52" s="42">
        <v>533507</v>
      </c>
      <c r="F52" s="33">
        <f t="shared" si="1"/>
        <v>914010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41">
        <v>2142163</v>
      </c>
      <c r="D53" s="41">
        <v>1706932</v>
      </c>
      <c r="E53" s="42">
        <v>4400582</v>
      </c>
      <c r="F53" s="33">
        <f t="shared" si="1"/>
        <v>8249677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41">
        <v>8086996</v>
      </c>
      <c r="D54" s="41">
        <v>8135975</v>
      </c>
      <c r="E54" s="42">
        <v>5697121</v>
      </c>
      <c r="F54" s="33">
        <f t="shared" si="1"/>
        <v>21920092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41">
        <v>52269</v>
      </c>
      <c r="D55" s="41">
        <v>169244</v>
      </c>
      <c r="E55" s="42">
        <v>1587507</v>
      </c>
      <c r="F55" s="33">
        <f t="shared" si="1"/>
        <v>1809020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41">
        <v>15819</v>
      </c>
      <c r="D56" s="41">
        <v>17329</v>
      </c>
      <c r="E56" s="42">
        <v>35646</v>
      </c>
      <c r="F56" s="33">
        <f t="shared" si="1"/>
        <v>68794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41">
        <v>56209</v>
      </c>
      <c r="D57" s="41">
        <v>19085</v>
      </c>
      <c r="E57" s="42">
        <v>49510</v>
      </c>
      <c r="F57" s="33">
        <f t="shared" si="1"/>
        <v>124804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41">
        <v>1187224</v>
      </c>
      <c r="D58" s="41">
        <v>1097800</v>
      </c>
      <c r="E58" s="42">
        <v>46823723</v>
      </c>
      <c r="F58" s="33">
        <f t="shared" si="1"/>
        <v>49108747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41">
        <v>87825</v>
      </c>
      <c r="D59" s="41">
        <v>401384</v>
      </c>
      <c r="E59" s="42">
        <v>859795</v>
      </c>
      <c r="F59" s="33">
        <f t="shared" si="1"/>
        <v>1349004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41">
        <v>26069</v>
      </c>
      <c r="D60" s="41">
        <v>71470</v>
      </c>
      <c r="E60" s="42">
        <v>132396</v>
      </c>
      <c r="F60" s="33">
        <f t="shared" si="1"/>
        <v>229935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41">
        <v>400755</v>
      </c>
      <c r="D61" s="41">
        <v>4180273</v>
      </c>
      <c r="E61" s="42">
        <v>25343863</v>
      </c>
      <c r="F61" s="33">
        <f t="shared" ref="F61:F88" si="2">SUM(C61:E61)</f>
        <v>29924891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41">
        <v>163471</v>
      </c>
      <c r="D62" s="41">
        <v>494197</v>
      </c>
      <c r="E62" s="42">
        <v>3535292</v>
      </c>
      <c r="F62" s="33">
        <f t="shared" si="2"/>
        <v>4192960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41">
        <v>11802</v>
      </c>
      <c r="D63" s="41">
        <v>108485</v>
      </c>
      <c r="E63" s="42">
        <v>116503</v>
      </c>
      <c r="F63" s="33">
        <f t="shared" si="2"/>
        <v>236790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41">
        <v>2137775</v>
      </c>
      <c r="D64" s="41">
        <v>1482401</v>
      </c>
      <c r="E64" s="42">
        <v>3831600</v>
      </c>
      <c r="F64" s="33">
        <f t="shared" si="2"/>
        <v>7451776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41">
        <v>190188</v>
      </c>
      <c r="D65" s="41">
        <v>352811</v>
      </c>
      <c r="E65" s="42">
        <v>300007</v>
      </c>
      <c r="F65" s="33">
        <f t="shared" si="2"/>
        <v>843006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41">
        <v>43516</v>
      </c>
      <c r="D66" s="41">
        <v>436254</v>
      </c>
      <c r="E66" s="42">
        <v>1401243</v>
      </c>
      <c r="F66" s="33">
        <f t="shared" si="2"/>
        <v>1881013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41">
        <v>225042</v>
      </c>
      <c r="D67" s="41">
        <v>1166878</v>
      </c>
      <c r="E67" s="42">
        <v>3091897</v>
      </c>
      <c r="F67" s="33">
        <f t="shared" si="2"/>
        <v>4483817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41">
        <v>2489</v>
      </c>
      <c r="D68" s="41">
        <v>2912</v>
      </c>
      <c r="E68" s="42">
        <v>53802</v>
      </c>
      <c r="F68" s="33">
        <f t="shared" si="2"/>
        <v>59203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41">
        <v>607935</v>
      </c>
      <c r="D69" s="41">
        <v>1334458</v>
      </c>
      <c r="E69" s="42">
        <v>1427183</v>
      </c>
      <c r="F69" s="33">
        <f t="shared" si="2"/>
        <v>3369576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41">
        <v>1004261</v>
      </c>
      <c r="D70" s="41">
        <v>523702</v>
      </c>
      <c r="E70" s="42">
        <v>349908</v>
      </c>
      <c r="F70" s="33">
        <f t="shared" si="2"/>
        <v>1877871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41">
        <v>165907</v>
      </c>
      <c r="D71" s="41">
        <v>31714</v>
      </c>
      <c r="E71" s="42">
        <v>9080</v>
      </c>
      <c r="F71" s="33">
        <f t="shared" si="2"/>
        <v>206701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41">
        <v>1301409</v>
      </c>
      <c r="D72" s="41">
        <v>1153187</v>
      </c>
      <c r="E72" s="42">
        <v>1865079</v>
      </c>
      <c r="F72" s="33">
        <f t="shared" si="2"/>
        <v>4319675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41">
        <v>659384</v>
      </c>
      <c r="D73" s="41">
        <v>763552</v>
      </c>
      <c r="E73" s="42">
        <v>626769</v>
      </c>
      <c r="F73" s="33">
        <f t="shared" si="2"/>
        <v>2049705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41">
        <v>595480</v>
      </c>
      <c r="D74" s="41">
        <v>1019357</v>
      </c>
      <c r="E74" s="42">
        <v>991314</v>
      </c>
      <c r="F74" s="33">
        <f t="shared" si="2"/>
        <v>2606151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41">
        <v>75394</v>
      </c>
      <c r="D75" s="41">
        <v>247516</v>
      </c>
      <c r="E75" s="42">
        <v>2995248</v>
      </c>
      <c r="F75" s="33">
        <f t="shared" si="2"/>
        <v>3318158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41">
        <v>107329</v>
      </c>
      <c r="D76" s="41">
        <v>424705</v>
      </c>
      <c r="E76" s="42">
        <v>6811134</v>
      </c>
      <c r="F76" s="33">
        <f t="shared" si="2"/>
        <v>7343168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41">
        <v>502254</v>
      </c>
      <c r="D77" s="41">
        <v>659446</v>
      </c>
      <c r="E77" s="42">
        <v>685200</v>
      </c>
      <c r="F77" s="33">
        <f t="shared" si="2"/>
        <v>1846900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41">
        <v>276040</v>
      </c>
      <c r="D78" s="41">
        <v>1762923</v>
      </c>
      <c r="E78" s="42">
        <v>3976378</v>
      </c>
      <c r="F78" s="33">
        <f t="shared" si="2"/>
        <v>6015341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41">
        <v>174989</v>
      </c>
      <c r="D79" s="41">
        <v>2149137</v>
      </c>
      <c r="E79" s="42">
        <v>6353888</v>
      </c>
      <c r="F79" s="33">
        <f t="shared" si="2"/>
        <v>8678014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41">
        <v>12163</v>
      </c>
      <c r="D80" s="41">
        <v>52621</v>
      </c>
      <c r="E80" s="42">
        <v>155688</v>
      </c>
      <c r="F80" s="33">
        <f t="shared" si="2"/>
        <v>220472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41">
        <v>211962</v>
      </c>
      <c r="D81" s="41">
        <v>536177</v>
      </c>
      <c r="E81" s="42">
        <v>755931</v>
      </c>
      <c r="F81" s="33">
        <f t="shared" si="2"/>
        <v>1504070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41">
        <v>66690</v>
      </c>
      <c r="D82" s="41">
        <v>43361</v>
      </c>
      <c r="E82" s="42">
        <v>703934</v>
      </c>
      <c r="F82" s="33">
        <f t="shared" si="2"/>
        <v>813985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41">
        <v>38294</v>
      </c>
      <c r="D83" s="41">
        <v>31773</v>
      </c>
      <c r="E83" s="42">
        <v>128375</v>
      </c>
      <c r="F83" s="33">
        <f t="shared" si="2"/>
        <v>198442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41">
        <v>260326</v>
      </c>
      <c r="D84" s="41">
        <v>202144</v>
      </c>
      <c r="E84" s="42">
        <v>718716</v>
      </c>
      <c r="F84" s="33">
        <f t="shared" si="2"/>
        <v>1181186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41">
        <v>164086</v>
      </c>
      <c r="D85" s="41">
        <v>305857</v>
      </c>
      <c r="E85" s="42">
        <v>444965</v>
      </c>
      <c r="F85" s="33">
        <f t="shared" si="2"/>
        <v>914908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41">
        <v>1089096</v>
      </c>
      <c r="D86" s="41">
        <v>210559</v>
      </c>
      <c r="E86" s="42">
        <v>420572</v>
      </c>
      <c r="F86" s="33">
        <f t="shared" si="2"/>
        <v>1720227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41">
        <v>3149512</v>
      </c>
      <c r="D87" s="41">
        <v>636530</v>
      </c>
      <c r="E87" s="42">
        <v>215108</v>
      </c>
      <c r="F87" s="33">
        <f t="shared" si="2"/>
        <v>4001150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43">
        <f>SUM(C5:C87)</f>
        <v>195455032</v>
      </c>
      <c r="D88" s="43">
        <f>SUM(D5:D87)</f>
        <v>126586859</v>
      </c>
      <c r="E88" s="43">
        <f>SUM(E5:E87)</f>
        <v>748293336</v>
      </c>
      <c r="F88" s="33">
        <f t="shared" si="2"/>
        <v>1070335227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E33" sqref="E33"/>
    </sheetView>
  </sheetViews>
  <sheetFormatPr defaultRowHeight="12.75" x14ac:dyDescent="0.2"/>
  <cols>
    <col min="1" max="1" width="4.7109375" customWidth="1"/>
    <col min="2" max="2" width="45.7109375" customWidth="1"/>
    <col min="3" max="4" width="11.7109375" customWidth="1"/>
    <col min="5" max="5" width="13.42578125" customWidth="1"/>
    <col min="6" max="6" width="14.5703125" customWidth="1"/>
    <col min="7" max="7" width="54.7109375" customWidth="1"/>
  </cols>
  <sheetData>
    <row r="1" spans="1:7" x14ac:dyDescent="0.2">
      <c r="A1" s="127" t="s">
        <v>244</v>
      </c>
      <c r="B1" s="127"/>
      <c r="C1" s="104"/>
      <c r="D1" s="104"/>
      <c r="E1" s="104"/>
      <c r="F1" s="104"/>
      <c r="G1" s="104" t="s">
        <v>245</v>
      </c>
    </row>
    <row r="2" spans="1:7" ht="24.95" customHeight="1" x14ac:dyDescent="0.2">
      <c r="A2" s="131" t="s">
        <v>221</v>
      </c>
      <c r="B2" s="131"/>
      <c r="C2" s="131"/>
      <c r="D2" s="131"/>
      <c r="E2" s="134" t="s">
        <v>222</v>
      </c>
      <c r="F2" s="134"/>
      <c r="G2" s="134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41">
        <v>42294585</v>
      </c>
      <c r="D5" s="41">
        <v>10946771</v>
      </c>
      <c r="E5" s="42">
        <v>29372535</v>
      </c>
      <c r="F5" s="16">
        <f>SUM(C5:E5)</f>
        <v>82613891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41">
        <v>117873</v>
      </c>
      <c r="D6" s="41">
        <v>25970</v>
      </c>
      <c r="E6" s="42">
        <v>5335</v>
      </c>
      <c r="F6" s="16">
        <f t="shared" ref="F6:F32" si="0">SUM(C6:E6)</f>
        <v>149178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41">
        <v>34652</v>
      </c>
      <c r="D7" s="41">
        <v>28107</v>
      </c>
      <c r="E7" s="42">
        <v>1506820</v>
      </c>
      <c r="F7" s="16">
        <f t="shared" si="0"/>
        <v>1569579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41">
        <v>1551</v>
      </c>
      <c r="D8" s="41">
        <v>0</v>
      </c>
      <c r="E8" s="42">
        <v>0</v>
      </c>
      <c r="F8" s="16">
        <f t="shared" si="0"/>
        <v>1551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41">
        <v>47086</v>
      </c>
      <c r="D9" s="41">
        <v>315127</v>
      </c>
      <c r="E9" s="40">
        <v>1354762568</v>
      </c>
      <c r="F9" s="24">
        <f t="shared" si="0"/>
        <v>1355124781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41">
        <v>5907</v>
      </c>
      <c r="D10" s="41">
        <v>60900</v>
      </c>
      <c r="E10" s="42">
        <v>2505636</v>
      </c>
      <c r="F10" s="16">
        <f t="shared" si="0"/>
        <v>2572443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41">
        <v>30390</v>
      </c>
      <c r="D11" s="41">
        <v>759859</v>
      </c>
      <c r="E11" s="42">
        <v>7163815</v>
      </c>
      <c r="F11" s="16">
        <f t="shared" si="0"/>
        <v>7954064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41">
        <v>13260</v>
      </c>
      <c r="D12" s="41">
        <v>51377</v>
      </c>
      <c r="E12" s="42">
        <v>3025633</v>
      </c>
      <c r="F12" s="16">
        <f t="shared" si="0"/>
        <v>3090270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41">
        <v>5413454</v>
      </c>
      <c r="D13" s="41">
        <v>5868088</v>
      </c>
      <c r="E13" s="42">
        <v>51704249</v>
      </c>
      <c r="F13" s="16">
        <f t="shared" si="0"/>
        <v>62985791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41">
        <v>174276</v>
      </c>
      <c r="D14" s="41">
        <v>213272</v>
      </c>
      <c r="E14" s="42">
        <v>9106886</v>
      </c>
      <c r="F14" s="16">
        <f t="shared" si="0"/>
        <v>9494434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41">
        <v>11210</v>
      </c>
      <c r="D15" s="41">
        <v>7106</v>
      </c>
      <c r="E15" s="42">
        <v>7338</v>
      </c>
      <c r="F15" s="16">
        <f t="shared" si="0"/>
        <v>25654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41">
        <v>295005</v>
      </c>
      <c r="D16" s="41">
        <v>544467</v>
      </c>
      <c r="E16" s="42">
        <v>8016097</v>
      </c>
      <c r="F16" s="16">
        <f t="shared" si="0"/>
        <v>8855569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41">
        <v>6076616</v>
      </c>
      <c r="D17" s="41">
        <v>1442221</v>
      </c>
      <c r="E17" s="42">
        <v>916028</v>
      </c>
      <c r="F17" s="16">
        <f t="shared" si="0"/>
        <v>8434865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41">
        <v>31013</v>
      </c>
      <c r="D18" s="41">
        <v>29299</v>
      </c>
      <c r="E18" s="42">
        <v>498435</v>
      </c>
      <c r="F18" s="16">
        <f t="shared" si="0"/>
        <v>558747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41">
        <v>1703900</v>
      </c>
      <c r="D19" s="41">
        <v>2041299</v>
      </c>
      <c r="E19" s="42">
        <v>2837213</v>
      </c>
      <c r="F19" s="16">
        <f t="shared" si="0"/>
        <v>6582412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41">
        <v>22544</v>
      </c>
      <c r="D20" s="41">
        <v>502947</v>
      </c>
      <c r="E20" s="42">
        <v>13867366</v>
      </c>
      <c r="F20" s="16">
        <f t="shared" si="0"/>
        <v>14392857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41">
        <v>385697</v>
      </c>
      <c r="D21" s="41">
        <v>553285</v>
      </c>
      <c r="E21" s="42">
        <v>6020270</v>
      </c>
      <c r="F21" s="16">
        <f t="shared" si="0"/>
        <v>6959252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41">
        <v>93599</v>
      </c>
      <c r="D22" s="41">
        <v>690907</v>
      </c>
      <c r="E22" s="42">
        <v>116713160</v>
      </c>
      <c r="F22" s="16">
        <f t="shared" si="0"/>
        <v>117497666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41">
        <v>122245</v>
      </c>
      <c r="D23" s="41">
        <v>4357412</v>
      </c>
      <c r="E23" s="42">
        <v>133013668</v>
      </c>
      <c r="F23" s="16">
        <f t="shared" si="0"/>
        <v>137493325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41">
        <v>4264</v>
      </c>
      <c r="D24" s="41">
        <v>75594</v>
      </c>
      <c r="E24" s="42">
        <v>2545803</v>
      </c>
      <c r="F24" s="16">
        <f t="shared" si="0"/>
        <v>2625661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41">
        <v>174679</v>
      </c>
      <c r="D25" s="41">
        <v>1152300</v>
      </c>
      <c r="E25" s="42">
        <v>14163706</v>
      </c>
      <c r="F25" s="16">
        <f t="shared" si="0"/>
        <v>15490685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41">
        <v>720931</v>
      </c>
      <c r="D26" s="41">
        <v>4014470</v>
      </c>
      <c r="E26" s="42">
        <v>27666476</v>
      </c>
      <c r="F26" s="16">
        <f t="shared" si="0"/>
        <v>32401877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41">
        <v>32467</v>
      </c>
      <c r="D27" s="41">
        <v>357961</v>
      </c>
      <c r="E27" s="42">
        <v>25546758</v>
      </c>
      <c r="F27" s="16">
        <f t="shared" si="0"/>
        <v>25937186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41">
        <v>4038152</v>
      </c>
      <c r="D28" s="41">
        <v>3394724</v>
      </c>
      <c r="E28" s="42">
        <v>19918758</v>
      </c>
      <c r="F28" s="16">
        <f t="shared" si="0"/>
        <v>27351634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41">
        <v>15804</v>
      </c>
      <c r="D29" s="41">
        <v>54086</v>
      </c>
      <c r="E29" s="42">
        <v>614505</v>
      </c>
      <c r="F29" s="16">
        <f t="shared" si="0"/>
        <v>684395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41">
        <v>73083</v>
      </c>
      <c r="D30" s="41">
        <v>266396</v>
      </c>
      <c r="E30" s="42">
        <v>22273268</v>
      </c>
      <c r="F30" s="16">
        <f t="shared" si="0"/>
        <v>22612747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41">
        <v>84067</v>
      </c>
      <c r="D31" s="41">
        <v>984211</v>
      </c>
      <c r="E31" s="42">
        <v>11125398</v>
      </c>
      <c r="F31" s="16">
        <f t="shared" si="0"/>
        <v>12193676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41">
        <v>52330</v>
      </c>
      <c r="D32" s="41">
        <v>933525</v>
      </c>
      <c r="E32" s="42">
        <v>3300178</v>
      </c>
      <c r="F32" s="16">
        <f t="shared" si="0"/>
        <v>4286033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41">
        <v>15735</v>
      </c>
      <c r="D33" s="41">
        <v>13534</v>
      </c>
      <c r="E33" s="42">
        <v>2297463</v>
      </c>
      <c r="F33" s="16">
        <f t="shared" ref="F33:F60" si="1">SUM(C33:E33)</f>
        <v>2326732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41">
        <v>2342048</v>
      </c>
      <c r="D34" s="41">
        <v>3333625</v>
      </c>
      <c r="E34" s="42">
        <v>7197386</v>
      </c>
      <c r="F34" s="16">
        <f t="shared" si="1"/>
        <v>12873059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41">
        <v>120712</v>
      </c>
      <c r="D35" s="41">
        <v>170798</v>
      </c>
      <c r="E35" s="42">
        <v>1148275</v>
      </c>
      <c r="F35" s="16">
        <f t="shared" si="1"/>
        <v>1439785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41">
        <v>2369320</v>
      </c>
      <c r="D36" s="41">
        <v>601937</v>
      </c>
      <c r="E36" s="42">
        <v>3884849</v>
      </c>
      <c r="F36" s="16">
        <f t="shared" si="1"/>
        <v>6856106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41">
        <v>157032</v>
      </c>
      <c r="D37" s="41">
        <v>511505</v>
      </c>
      <c r="E37" s="42">
        <v>47247022</v>
      </c>
      <c r="F37" s="16">
        <f t="shared" si="1"/>
        <v>47915559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41">
        <v>325615</v>
      </c>
      <c r="D38" s="41">
        <v>762603</v>
      </c>
      <c r="E38" s="42">
        <v>3196895</v>
      </c>
      <c r="F38" s="16">
        <f t="shared" si="1"/>
        <v>4285113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41">
        <v>38735</v>
      </c>
      <c r="D39" s="41">
        <v>121196</v>
      </c>
      <c r="E39" s="42">
        <v>1793620</v>
      </c>
      <c r="F39" s="16">
        <f t="shared" si="1"/>
        <v>1953551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41">
        <v>28456</v>
      </c>
      <c r="D40" s="41">
        <v>87050</v>
      </c>
      <c r="E40" s="42">
        <v>993993</v>
      </c>
      <c r="F40" s="16">
        <f t="shared" si="1"/>
        <v>1109499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41">
        <v>2134</v>
      </c>
      <c r="D41" s="41">
        <v>3797</v>
      </c>
      <c r="E41" s="42">
        <v>22837</v>
      </c>
      <c r="F41" s="16">
        <f t="shared" si="1"/>
        <v>28768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41">
        <v>3215685</v>
      </c>
      <c r="D42" s="41">
        <v>8384015</v>
      </c>
      <c r="E42" s="42">
        <v>91238906</v>
      </c>
      <c r="F42" s="16">
        <f t="shared" si="1"/>
        <v>102838606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41">
        <v>68457</v>
      </c>
      <c r="D43" s="41">
        <v>465991</v>
      </c>
      <c r="E43" s="42">
        <v>25211725</v>
      </c>
      <c r="F43" s="16">
        <f t="shared" si="1"/>
        <v>25746173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41">
        <v>1809599</v>
      </c>
      <c r="D44" s="41">
        <v>5538124</v>
      </c>
      <c r="E44" s="42">
        <v>50690575</v>
      </c>
      <c r="F44" s="16">
        <f t="shared" si="1"/>
        <v>58038298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41">
        <v>51844378</v>
      </c>
      <c r="D45" s="41">
        <v>17476472</v>
      </c>
      <c r="E45" s="42">
        <v>68269327</v>
      </c>
      <c r="F45" s="16">
        <f t="shared" si="1"/>
        <v>137590177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41">
        <v>35988925</v>
      </c>
      <c r="D46" s="41">
        <v>35841867</v>
      </c>
      <c r="E46" s="42">
        <v>125226174</v>
      </c>
      <c r="F46" s="16">
        <f t="shared" si="1"/>
        <v>197056966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44">
        <v>136965578</v>
      </c>
      <c r="D47" s="41">
        <v>39240472</v>
      </c>
      <c r="E47" s="42">
        <v>44560226</v>
      </c>
      <c r="F47" s="16">
        <f t="shared" si="1"/>
        <v>220766276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41">
        <v>457411</v>
      </c>
      <c r="D48" s="41">
        <v>1883073</v>
      </c>
      <c r="E48" s="42">
        <v>23391965</v>
      </c>
      <c r="F48" s="16">
        <f t="shared" si="1"/>
        <v>25732449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41">
        <v>31545</v>
      </c>
      <c r="D49" s="41">
        <v>222939</v>
      </c>
      <c r="E49" s="42">
        <v>5231989</v>
      </c>
      <c r="F49" s="16">
        <f t="shared" si="1"/>
        <v>5486473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41">
        <v>204070</v>
      </c>
      <c r="D50" s="41">
        <v>347239</v>
      </c>
      <c r="E50" s="42">
        <v>32769656</v>
      </c>
      <c r="F50" s="16">
        <f t="shared" si="1"/>
        <v>33320965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41">
        <v>4257610</v>
      </c>
      <c r="D51" s="41">
        <v>7572320</v>
      </c>
      <c r="E51" s="42">
        <v>13379311</v>
      </c>
      <c r="F51" s="16">
        <f t="shared" si="1"/>
        <v>25209241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41">
        <v>346659</v>
      </c>
      <c r="D52" s="41">
        <v>403038</v>
      </c>
      <c r="E52" s="42">
        <v>903377</v>
      </c>
      <c r="F52" s="16">
        <f t="shared" si="1"/>
        <v>1653074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41">
        <v>5044355</v>
      </c>
      <c r="D53" s="41">
        <v>3438508</v>
      </c>
      <c r="E53" s="42">
        <v>7353919</v>
      </c>
      <c r="F53" s="16">
        <f t="shared" si="1"/>
        <v>15836782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41">
        <v>14047121</v>
      </c>
      <c r="D54" s="41">
        <v>14686435</v>
      </c>
      <c r="E54" s="42">
        <v>12655790</v>
      </c>
      <c r="F54" s="16">
        <f t="shared" si="1"/>
        <v>41389346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41">
        <v>135165</v>
      </c>
      <c r="D55" s="41">
        <v>271270</v>
      </c>
      <c r="E55" s="42">
        <v>3139189</v>
      </c>
      <c r="F55" s="16">
        <f t="shared" si="1"/>
        <v>3545624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41">
        <v>31948</v>
      </c>
      <c r="D56" s="41">
        <v>36749</v>
      </c>
      <c r="E56" s="42">
        <v>77200</v>
      </c>
      <c r="F56" s="16">
        <f t="shared" si="1"/>
        <v>145897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41">
        <v>84459</v>
      </c>
      <c r="D57" s="41">
        <v>40460</v>
      </c>
      <c r="E57" s="42">
        <v>95069</v>
      </c>
      <c r="F57" s="16">
        <f t="shared" si="1"/>
        <v>219988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41">
        <v>2368573</v>
      </c>
      <c r="D58" s="41">
        <v>2637722</v>
      </c>
      <c r="E58" s="42">
        <v>100025721</v>
      </c>
      <c r="F58" s="16">
        <f t="shared" si="1"/>
        <v>105032016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41">
        <v>220024</v>
      </c>
      <c r="D59" s="41">
        <v>797985</v>
      </c>
      <c r="E59" s="42">
        <v>2651877</v>
      </c>
      <c r="F59" s="16">
        <f t="shared" si="1"/>
        <v>3669886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41">
        <v>51183</v>
      </c>
      <c r="D60" s="41">
        <v>106950</v>
      </c>
      <c r="E60" s="42">
        <v>222768</v>
      </c>
      <c r="F60" s="16">
        <f t="shared" si="1"/>
        <v>380901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41">
        <v>1051534</v>
      </c>
      <c r="D61" s="41">
        <v>6618426</v>
      </c>
      <c r="E61" s="42">
        <v>100343536</v>
      </c>
      <c r="F61" s="16">
        <f t="shared" ref="F61:F88" si="2">SUM(C61:E61)</f>
        <v>108013496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41">
        <v>571477</v>
      </c>
      <c r="D62" s="41">
        <v>1564845</v>
      </c>
      <c r="E62" s="42">
        <v>12235437</v>
      </c>
      <c r="F62" s="16">
        <f t="shared" si="2"/>
        <v>14371759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41">
        <v>48495</v>
      </c>
      <c r="D63" s="41">
        <v>330288</v>
      </c>
      <c r="E63" s="42">
        <v>358033</v>
      </c>
      <c r="F63" s="16">
        <f t="shared" si="2"/>
        <v>736816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41">
        <v>8084657</v>
      </c>
      <c r="D64" s="41">
        <v>3131073</v>
      </c>
      <c r="E64" s="42">
        <v>9216072</v>
      </c>
      <c r="F64" s="16">
        <f t="shared" si="2"/>
        <v>20431802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41">
        <v>297005</v>
      </c>
      <c r="D65" s="41">
        <v>848286</v>
      </c>
      <c r="E65" s="42">
        <v>538880</v>
      </c>
      <c r="F65" s="16">
        <f t="shared" si="2"/>
        <v>1684171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41">
        <v>100966</v>
      </c>
      <c r="D66" s="41">
        <v>644280</v>
      </c>
      <c r="E66" s="42">
        <v>2826650</v>
      </c>
      <c r="F66" s="16">
        <f t="shared" si="2"/>
        <v>3571896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41">
        <v>610495</v>
      </c>
      <c r="D67" s="41">
        <v>3138261</v>
      </c>
      <c r="E67" s="42">
        <v>5438511</v>
      </c>
      <c r="F67" s="16">
        <f t="shared" si="2"/>
        <v>9187267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41">
        <v>3258</v>
      </c>
      <c r="D68" s="41">
        <v>8018</v>
      </c>
      <c r="E68" s="42">
        <v>125383</v>
      </c>
      <c r="F68" s="16">
        <f t="shared" si="2"/>
        <v>136659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41">
        <v>1180427</v>
      </c>
      <c r="D69" s="41">
        <v>3116019</v>
      </c>
      <c r="E69" s="42">
        <v>2593427</v>
      </c>
      <c r="F69" s="16">
        <f t="shared" si="2"/>
        <v>6889873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41">
        <v>1631243</v>
      </c>
      <c r="D70" s="41">
        <v>827651</v>
      </c>
      <c r="E70" s="42">
        <v>740693</v>
      </c>
      <c r="F70" s="16">
        <f t="shared" si="2"/>
        <v>3199587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41">
        <v>385899</v>
      </c>
      <c r="D71" s="41">
        <v>73217</v>
      </c>
      <c r="E71" s="42">
        <v>16718</v>
      </c>
      <c r="F71" s="16">
        <f t="shared" si="2"/>
        <v>475834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41">
        <v>3597520</v>
      </c>
      <c r="D72" s="41">
        <v>2576999</v>
      </c>
      <c r="E72" s="42">
        <v>3484774</v>
      </c>
      <c r="F72" s="16">
        <f t="shared" si="2"/>
        <v>9659293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41">
        <v>1854176</v>
      </c>
      <c r="D73" s="41">
        <v>1756233</v>
      </c>
      <c r="E73" s="42">
        <v>1030926</v>
      </c>
      <c r="F73" s="16">
        <f t="shared" si="2"/>
        <v>4641335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41">
        <v>1157481</v>
      </c>
      <c r="D74" s="41">
        <v>2210265</v>
      </c>
      <c r="E74" s="42">
        <v>1982199</v>
      </c>
      <c r="F74" s="16">
        <f t="shared" si="2"/>
        <v>5349945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41">
        <v>109587</v>
      </c>
      <c r="D75" s="41">
        <v>464312</v>
      </c>
      <c r="E75" s="42">
        <v>5397582</v>
      </c>
      <c r="F75" s="16">
        <f t="shared" si="2"/>
        <v>5971481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41">
        <v>361740</v>
      </c>
      <c r="D76" s="41">
        <v>1251025</v>
      </c>
      <c r="E76" s="42">
        <v>15882075</v>
      </c>
      <c r="F76" s="16">
        <f t="shared" si="2"/>
        <v>17494840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41">
        <v>1047839</v>
      </c>
      <c r="D77" s="41">
        <v>1316252</v>
      </c>
      <c r="E77" s="42">
        <v>1218743</v>
      </c>
      <c r="F77" s="16">
        <f t="shared" si="2"/>
        <v>3582834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41">
        <v>551653</v>
      </c>
      <c r="D78" s="41">
        <v>3058972</v>
      </c>
      <c r="E78" s="42">
        <v>9467508</v>
      </c>
      <c r="F78" s="16">
        <f t="shared" si="2"/>
        <v>13078133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41">
        <v>468051</v>
      </c>
      <c r="D79" s="41">
        <v>7063594</v>
      </c>
      <c r="E79" s="42">
        <v>20731394</v>
      </c>
      <c r="F79" s="16">
        <f t="shared" si="2"/>
        <v>28263039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41">
        <v>19085</v>
      </c>
      <c r="D80" s="41">
        <v>107075</v>
      </c>
      <c r="E80" s="42">
        <v>366997</v>
      </c>
      <c r="F80" s="16">
        <f t="shared" si="2"/>
        <v>493157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41">
        <v>340608</v>
      </c>
      <c r="D81" s="41">
        <v>1463370</v>
      </c>
      <c r="E81" s="42">
        <v>1616688</v>
      </c>
      <c r="F81" s="16">
        <f t="shared" si="2"/>
        <v>3420666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41">
        <v>139519</v>
      </c>
      <c r="D82" s="41">
        <v>115589</v>
      </c>
      <c r="E82" s="42">
        <v>1720379</v>
      </c>
      <c r="F82" s="16">
        <f t="shared" si="2"/>
        <v>1975487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41">
        <v>85457</v>
      </c>
      <c r="D83" s="41">
        <v>60613</v>
      </c>
      <c r="E83" s="42">
        <v>197416</v>
      </c>
      <c r="F83" s="16">
        <f t="shared" si="2"/>
        <v>343486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41">
        <v>691176</v>
      </c>
      <c r="D84" s="41">
        <v>783354</v>
      </c>
      <c r="E84" s="42">
        <v>2826006</v>
      </c>
      <c r="F84" s="16">
        <f t="shared" si="2"/>
        <v>4300536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41">
        <v>423741</v>
      </c>
      <c r="D85" s="41">
        <v>749990</v>
      </c>
      <c r="E85" s="42">
        <v>1039866</v>
      </c>
      <c r="F85" s="16">
        <f t="shared" si="2"/>
        <v>2213597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41">
        <v>2307588</v>
      </c>
      <c r="D86" s="41">
        <v>422587</v>
      </c>
      <c r="E86" s="42">
        <v>848982</v>
      </c>
      <c r="F86" s="16">
        <f t="shared" si="2"/>
        <v>3579157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41">
        <v>7023675</v>
      </c>
      <c r="D87" s="41">
        <v>1241740</v>
      </c>
      <c r="E87" s="42">
        <v>372173</v>
      </c>
      <c r="F87" s="16">
        <f t="shared" si="2"/>
        <v>8637588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31">
        <f>SUM(C5:C87)</f>
        <v>358787524</v>
      </c>
      <c r="D88" s="31">
        <f>SUM(D5:D87)</f>
        <v>229611689</v>
      </c>
      <c r="E88" s="10">
        <f>SUM(E5:E87)</f>
        <v>2745692054</v>
      </c>
      <c r="F88" s="24">
        <f t="shared" si="2"/>
        <v>3334091267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1:B1"/>
    <mergeCell ref="A2:D2"/>
    <mergeCell ref="E2:G2"/>
    <mergeCell ref="A3:B4"/>
    <mergeCell ref="G3:G4"/>
    <mergeCell ref="A88:B8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rightToLeft="1" workbookViewId="0">
      <selection activeCell="A2" sqref="A2:C2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 x14ac:dyDescent="0.2">
      <c r="A1" s="127" t="s">
        <v>246</v>
      </c>
      <c r="B1" s="127"/>
      <c r="C1" s="104"/>
      <c r="D1" s="104"/>
      <c r="E1" s="104" t="s">
        <v>247</v>
      </c>
      <c r="F1" s="104"/>
    </row>
    <row r="2" spans="1:6" ht="24.95" customHeight="1" x14ac:dyDescent="0.2">
      <c r="A2" s="131" t="s">
        <v>217</v>
      </c>
      <c r="B2" s="131"/>
      <c r="C2" s="131"/>
      <c r="D2" s="134" t="s">
        <v>218</v>
      </c>
      <c r="E2" s="134"/>
    </row>
    <row r="3" spans="1:6" ht="20.100000000000001" customHeight="1" x14ac:dyDescent="0.2">
      <c r="A3" s="128" t="s">
        <v>68</v>
      </c>
      <c r="B3" s="128"/>
      <c r="C3" s="21" t="s">
        <v>183</v>
      </c>
      <c r="D3" s="21" t="s">
        <v>200</v>
      </c>
      <c r="E3" s="129" t="s">
        <v>73</v>
      </c>
    </row>
    <row r="4" spans="1:6" ht="20.100000000000001" customHeight="1" x14ac:dyDescent="0.2">
      <c r="A4" s="128"/>
      <c r="B4" s="128"/>
      <c r="C4" s="14" t="s">
        <v>201</v>
      </c>
      <c r="D4" s="14" t="s">
        <v>202</v>
      </c>
      <c r="E4" s="129"/>
    </row>
    <row r="5" spans="1:6" ht="14.45" customHeight="1" x14ac:dyDescent="0.2">
      <c r="A5" s="102" t="s">
        <v>149</v>
      </c>
      <c r="B5" s="48" t="s">
        <v>1</v>
      </c>
      <c r="C5" s="109">
        <f>نفقات!F5</f>
        <v>34844299</v>
      </c>
      <c r="D5" s="109">
        <f>ايرادات!F5</f>
        <v>82613891</v>
      </c>
      <c r="E5" s="8" t="s">
        <v>74</v>
      </c>
    </row>
    <row r="6" spans="1:6" ht="14.45" customHeight="1" x14ac:dyDescent="0.2">
      <c r="A6" s="102" t="s">
        <v>150</v>
      </c>
      <c r="B6" s="48" t="s">
        <v>2</v>
      </c>
      <c r="C6" s="109">
        <f>نفقات!F6</f>
        <v>80348</v>
      </c>
      <c r="D6" s="109">
        <f>ايرادات!F6</f>
        <v>149178</v>
      </c>
      <c r="E6" s="8" t="s">
        <v>75</v>
      </c>
    </row>
    <row r="7" spans="1:6" ht="14.45" customHeight="1" x14ac:dyDescent="0.2">
      <c r="A7" s="102" t="s">
        <v>151</v>
      </c>
      <c r="B7" s="48" t="s">
        <v>3</v>
      </c>
      <c r="C7" s="109">
        <f>نفقات!F7</f>
        <v>759446</v>
      </c>
      <c r="D7" s="109">
        <f>ايرادات!F7</f>
        <v>1569579</v>
      </c>
      <c r="E7" s="8" t="s">
        <v>76</v>
      </c>
    </row>
    <row r="8" spans="1:6" ht="14.45" customHeight="1" x14ac:dyDescent="0.2">
      <c r="A8" s="102" t="s">
        <v>152</v>
      </c>
      <c r="B8" s="49" t="s">
        <v>4</v>
      </c>
      <c r="C8" s="109">
        <f>نفقات!F8</f>
        <v>495</v>
      </c>
      <c r="D8" s="109">
        <f>ايرادات!F8</f>
        <v>1551</v>
      </c>
      <c r="E8" s="8" t="s">
        <v>77</v>
      </c>
    </row>
    <row r="9" spans="1:6" ht="14.45" customHeight="1" x14ac:dyDescent="0.2">
      <c r="A9" s="102" t="s">
        <v>153</v>
      </c>
      <c r="B9" s="50" t="s">
        <v>5</v>
      </c>
      <c r="C9" s="109">
        <f>نفقات!F9</f>
        <v>108714706</v>
      </c>
      <c r="D9" s="109">
        <f>ايرادات!F9</f>
        <v>1355124781</v>
      </c>
      <c r="E9" s="8" t="s">
        <v>78</v>
      </c>
    </row>
    <row r="10" spans="1:6" ht="14.45" customHeight="1" x14ac:dyDescent="0.2">
      <c r="A10" s="102" t="s">
        <v>154</v>
      </c>
      <c r="B10" s="51" t="s">
        <v>6</v>
      </c>
      <c r="C10" s="109">
        <f>نفقات!F10</f>
        <v>953024</v>
      </c>
      <c r="D10" s="109">
        <f>ايرادات!F10</f>
        <v>2572443</v>
      </c>
      <c r="E10" s="8" t="s">
        <v>79</v>
      </c>
    </row>
    <row r="11" spans="1:6" ht="14.45" customHeight="1" x14ac:dyDescent="0.2">
      <c r="A11" s="102" t="s">
        <v>155</v>
      </c>
      <c r="B11" s="52" t="s">
        <v>7</v>
      </c>
      <c r="C11" s="109">
        <f>نفقات!F11</f>
        <v>2441544</v>
      </c>
      <c r="D11" s="109">
        <f>ايرادات!F11</f>
        <v>7954064</v>
      </c>
      <c r="E11" s="8" t="s">
        <v>80</v>
      </c>
    </row>
    <row r="12" spans="1:6" ht="14.45" customHeight="1" x14ac:dyDescent="0.2">
      <c r="A12" s="102" t="s">
        <v>156</v>
      </c>
      <c r="B12" s="53" t="s">
        <v>8</v>
      </c>
      <c r="C12" s="109">
        <f>نفقات!F12</f>
        <v>1132067</v>
      </c>
      <c r="D12" s="109">
        <f>ايرادات!F12</f>
        <v>3090270</v>
      </c>
      <c r="E12" s="8" t="s">
        <v>81</v>
      </c>
    </row>
    <row r="13" spans="1:6" ht="14.45" customHeight="1" x14ac:dyDescent="0.2">
      <c r="A13" s="103">
        <v>10</v>
      </c>
      <c r="B13" s="48" t="s">
        <v>9</v>
      </c>
      <c r="C13" s="109">
        <f>نفقات!F13</f>
        <v>34460750</v>
      </c>
      <c r="D13" s="109">
        <f>ايرادات!F13</f>
        <v>62985791</v>
      </c>
      <c r="E13" s="8" t="s">
        <v>82</v>
      </c>
    </row>
    <row r="14" spans="1:6" ht="14.45" customHeight="1" x14ac:dyDescent="0.2">
      <c r="A14" s="103">
        <v>11</v>
      </c>
      <c r="B14" s="54" t="s">
        <v>10</v>
      </c>
      <c r="C14" s="109">
        <f>نفقات!F14</f>
        <v>4573930</v>
      </c>
      <c r="D14" s="109">
        <f>ايرادات!F14</f>
        <v>9494434</v>
      </c>
      <c r="E14" s="8" t="s">
        <v>83</v>
      </c>
    </row>
    <row r="15" spans="1:6" ht="14.45" customHeight="1" x14ac:dyDescent="0.2">
      <c r="A15" s="103">
        <v>12</v>
      </c>
      <c r="B15" s="55" t="s">
        <v>11</v>
      </c>
      <c r="C15" s="109">
        <f>نفقات!F15</f>
        <v>16203</v>
      </c>
      <c r="D15" s="109">
        <f>ايرادات!F15</f>
        <v>25654</v>
      </c>
      <c r="E15" s="8" t="s">
        <v>84</v>
      </c>
    </row>
    <row r="16" spans="1:6" ht="14.45" customHeight="1" x14ac:dyDescent="0.2">
      <c r="A16" s="103">
        <v>13</v>
      </c>
      <c r="B16" s="48" t="s">
        <v>12</v>
      </c>
      <c r="C16" s="109">
        <f>نفقات!F16</f>
        <v>4132110</v>
      </c>
      <c r="D16" s="109">
        <f>ايرادات!F16</f>
        <v>8855569</v>
      </c>
      <c r="E16" s="8" t="s">
        <v>85</v>
      </c>
    </row>
    <row r="17" spans="1:5" ht="14.45" customHeight="1" x14ac:dyDescent="0.2">
      <c r="A17" s="103">
        <v>14</v>
      </c>
      <c r="B17" s="48" t="s">
        <v>13</v>
      </c>
      <c r="C17" s="109">
        <f>نفقات!F17</f>
        <v>3518631</v>
      </c>
      <c r="D17" s="109">
        <f>ايرادات!F17</f>
        <v>8434865</v>
      </c>
      <c r="E17" s="8" t="s">
        <v>86</v>
      </c>
    </row>
    <row r="18" spans="1:5" ht="14.45" customHeight="1" x14ac:dyDescent="0.2">
      <c r="A18" s="103">
        <v>15</v>
      </c>
      <c r="B18" s="56" t="s">
        <v>14</v>
      </c>
      <c r="C18" s="109">
        <f>نفقات!F18</f>
        <v>231924</v>
      </c>
      <c r="D18" s="109">
        <f>ايرادات!F18</f>
        <v>558747</v>
      </c>
      <c r="E18" s="8" t="s">
        <v>87</v>
      </c>
    </row>
    <row r="19" spans="1:5" ht="14.45" customHeight="1" x14ac:dyDescent="0.2">
      <c r="A19" s="103">
        <v>16</v>
      </c>
      <c r="B19" s="48" t="s">
        <v>15</v>
      </c>
      <c r="C19" s="109">
        <f>نفقات!F19</f>
        <v>3306513</v>
      </c>
      <c r="D19" s="109">
        <f>ايرادات!F19</f>
        <v>6582412</v>
      </c>
      <c r="E19" s="8" t="s">
        <v>157</v>
      </c>
    </row>
    <row r="20" spans="1:5" ht="14.45" customHeight="1" x14ac:dyDescent="0.2">
      <c r="A20" s="103">
        <v>17</v>
      </c>
      <c r="B20" s="57" t="s">
        <v>16</v>
      </c>
      <c r="C20" s="109">
        <f>نفقات!F20</f>
        <v>6073242</v>
      </c>
      <c r="D20" s="109">
        <f>ايرادات!F20</f>
        <v>14392857</v>
      </c>
      <c r="E20" s="8" t="s">
        <v>88</v>
      </c>
    </row>
    <row r="21" spans="1:5" ht="14.45" customHeight="1" x14ac:dyDescent="0.2">
      <c r="A21" s="103">
        <v>18</v>
      </c>
      <c r="B21" s="58" t="s">
        <v>17</v>
      </c>
      <c r="C21" s="109">
        <f>نفقات!F21</f>
        <v>3735847</v>
      </c>
      <c r="D21" s="109">
        <f>ايرادات!F21</f>
        <v>6959252</v>
      </c>
      <c r="E21" s="8" t="s">
        <v>89</v>
      </c>
    </row>
    <row r="22" spans="1:5" ht="14.45" customHeight="1" x14ac:dyDescent="0.2">
      <c r="A22" s="103">
        <v>19</v>
      </c>
      <c r="B22" s="59" t="s">
        <v>158</v>
      </c>
      <c r="C22" s="109">
        <f>نفقات!F22</f>
        <v>49868002</v>
      </c>
      <c r="D22" s="109">
        <f>ايرادات!F22</f>
        <v>117497666</v>
      </c>
      <c r="E22" s="8" t="s">
        <v>90</v>
      </c>
    </row>
    <row r="23" spans="1:5" ht="14.45" customHeight="1" x14ac:dyDescent="0.2">
      <c r="A23" s="103">
        <v>20</v>
      </c>
      <c r="B23" s="48" t="s">
        <v>18</v>
      </c>
      <c r="C23" s="109">
        <f>نفقات!F23</f>
        <v>64688218</v>
      </c>
      <c r="D23" s="109">
        <f>ايرادات!F23</f>
        <v>137493325</v>
      </c>
      <c r="E23" s="8" t="s">
        <v>91</v>
      </c>
    </row>
    <row r="24" spans="1:5" ht="14.45" customHeight="1" x14ac:dyDescent="0.2">
      <c r="A24" s="103">
        <v>21</v>
      </c>
      <c r="B24" s="60" t="s">
        <v>19</v>
      </c>
      <c r="C24" s="109">
        <f>نفقات!F24</f>
        <v>1607058</v>
      </c>
      <c r="D24" s="109">
        <f>ايرادات!F24</f>
        <v>2625661</v>
      </c>
      <c r="E24" s="8" t="s">
        <v>159</v>
      </c>
    </row>
    <row r="25" spans="1:5" ht="14.45" customHeight="1" x14ac:dyDescent="0.2">
      <c r="A25" s="103">
        <v>22</v>
      </c>
      <c r="B25" s="61" t="s">
        <v>20</v>
      </c>
      <c r="C25" s="109">
        <f>نفقات!F25</f>
        <v>6882018</v>
      </c>
      <c r="D25" s="109">
        <f>ايرادات!F25</f>
        <v>15490685</v>
      </c>
      <c r="E25" s="8" t="s">
        <v>92</v>
      </c>
    </row>
    <row r="26" spans="1:5" ht="14.45" customHeight="1" x14ac:dyDescent="0.2">
      <c r="A26" s="103">
        <v>23</v>
      </c>
      <c r="B26" s="48" t="s">
        <v>21</v>
      </c>
      <c r="C26" s="109">
        <f>نفقات!F26</f>
        <v>16428660</v>
      </c>
      <c r="D26" s="109">
        <f>ايرادات!F26</f>
        <v>32401877</v>
      </c>
      <c r="E26" s="8" t="s">
        <v>93</v>
      </c>
    </row>
    <row r="27" spans="1:5" ht="14.45" customHeight="1" x14ac:dyDescent="0.2">
      <c r="A27" s="103">
        <v>24</v>
      </c>
      <c r="B27" s="62" t="s">
        <v>22</v>
      </c>
      <c r="C27" s="109">
        <f>نفقات!F27</f>
        <v>14075370</v>
      </c>
      <c r="D27" s="109">
        <f>ايرادات!F27</f>
        <v>25937186</v>
      </c>
      <c r="E27" s="8" t="s">
        <v>94</v>
      </c>
    </row>
    <row r="28" spans="1:5" ht="14.45" customHeight="1" x14ac:dyDescent="0.2">
      <c r="A28" s="103">
        <v>25</v>
      </c>
      <c r="B28" s="48" t="s">
        <v>23</v>
      </c>
      <c r="C28" s="109">
        <f>نفقات!F28</f>
        <v>12469249</v>
      </c>
      <c r="D28" s="109">
        <f>ايرادات!F28</f>
        <v>27351634</v>
      </c>
      <c r="E28" s="8" t="s">
        <v>160</v>
      </c>
    </row>
    <row r="29" spans="1:5" ht="14.45" customHeight="1" x14ac:dyDescent="0.2">
      <c r="A29" s="103">
        <v>26</v>
      </c>
      <c r="B29" s="63" t="s">
        <v>24</v>
      </c>
      <c r="C29" s="109">
        <f>نفقات!F29</f>
        <v>361855</v>
      </c>
      <c r="D29" s="109">
        <f>ايرادات!F29</f>
        <v>684395</v>
      </c>
      <c r="E29" s="8" t="s">
        <v>95</v>
      </c>
    </row>
    <row r="30" spans="1:5" ht="14.45" customHeight="1" x14ac:dyDescent="0.2">
      <c r="A30" s="103">
        <v>27</v>
      </c>
      <c r="B30" s="64" t="s">
        <v>25</v>
      </c>
      <c r="C30" s="109">
        <f>نفقات!F30</f>
        <v>12385439</v>
      </c>
      <c r="D30" s="109">
        <f>ايرادات!F30</f>
        <v>22612747</v>
      </c>
      <c r="E30" s="8" t="s">
        <v>96</v>
      </c>
    </row>
    <row r="31" spans="1:5" ht="14.45" customHeight="1" x14ac:dyDescent="0.2">
      <c r="A31" s="103">
        <v>28</v>
      </c>
      <c r="B31" s="65" t="s">
        <v>26</v>
      </c>
      <c r="C31" s="109">
        <f>نفقات!F31</f>
        <v>6305671</v>
      </c>
      <c r="D31" s="109">
        <f>ايرادات!F31</f>
        <v>12193676</v>
      </c>
      <c r="E31" s="8" t="s">
        <v>97</v>
      </c>
    </row>
    <row r="32" spans="1:5" ht="14.45" customHeight="1" x14ac:dyDescent="0.2">
      <c r="A32" s="103">
        <v>29</v>
      </c>
      <c r="B32" s="66" t="s">
        <v>161</v>
      </c>
      <c r="C32" s="109">
        <f>نفقات!F32</f>
        <v>1867927</v>
      </c>
      <c r="D32" s="109">
        <f>ايرادات!F32</f>
        <v>4286033</v>
      </c>
      <c r="E32" s="8" t="s">
        <v>98</v>
      </c>
    </row>
    <row r="33" spans="1:5" ht="14.45" customHeight="1" x14ac:dyDescent="0.2">
      <c r="A33" s="103">
        <v>30</v>
      </c>
      <c r="B33" s="48" t="s">
        <v>27</v>
      </c>
      <c r="C33" s="109">
        <f>نفقات!F33</f>
        <v>1425715</v>
      </c>
      <c r="D33" s="109">
        <f>ايرادات!F33</f>
        <v>2326732</v>
      </c>
      <c r="E33" s="8" t="s">
        <v>99</v>
      </c>
    </row>
    <row r="34" spans="1:5" ht="14.45" customHeight="1" x14ac:dyDescent="0.2">
      <c r="A34" s="103">
        <v>31</v>
      </c>
      <c r="B34" s="48" t="s">
        <v>28</v>
      </c>
      <c r="C34" s="109">
        <f>نفقات!F34</f>
        <v>7342504</v>
      </c>
      <c r="D34" s="109">
        <f>ايرادات!F34</f>
        <v>12873059</v>
      </c>
      <c r="E34" s="8" t="s">
        <v>100</v>
      </c>
    </row>
    <row r="35" spans="1:5" ht="14.45" customHeight="1" x14ac:dyDescent="0.2">
      <c r="A35" s="103">
        <v>32</v>
      </c>
      <c r="B35" s="67" t="s">
        <v>29</v>
      </c>
      <c r="C35" s="109">
        <f>نفقات!F35</f>
        <v>812801</v>
      </c>
      <c r="D35" s="109">
        <f>ايرادات!F35</f>
        <v>1439785</v>
      </c>
      <c r="E35" s="8" t="s">
        <v>101</v>
      </c>
    </row>
    <row r="36" spans="1:5" ht="14.45" customHeight="1" x14ac:dyDescent="0.2">
      <c r="A36" s="103">
        <v>33</v>
      </c>
      <c r="B36" s="48" t="s">
        <v>30</v>
      </c>
      <c r="C36" s="109">
        <f>نفقات!F36</f>
        <v>3504959</v>
      </c>
      <c r="D36" s="109">
        <f>ايرادات!F36</f>
        <v>6856106</v>
      </c>
      <c r="E36" s="8" t="s">
        <v>102</v>
      </c>
    </row>
    <row r="37" spans="1:5" ht="14.45" customHeight="1" x14ac:dyDescent="0.2">
      <c r="A37" s="103">
        <v>35</v>
      </c>
      <c r="B37" s="68" t="s">
        <v>31</v>
      </c>
      <c r="C37" s="109">
        <f>نفقات!F37</f>
        <v>19906570</v>
      </c>
      <c r="D37" s="109">
        <f>ايرادات!F37</f>
        <v>47915559</v>
      </c>
      <c r="E37" s="8" t="s">
        <v>103</v>
      </c>
    </row>
    <row r="38" spans="1:5" ht="14.45" customHeight="1" x14ac:dyDescent="0.2">
      <c r="A38" s="103">
        <v>36</v>
      </c>
      <c r="B38" s="48" t="s">
        <v>32</v>
      </c>
      <c r="C38" s="109">
        <f>نفقات!F38</f>
        <v>1942915</v>
      </c>
      <c r="D38" s="109">
        <f>ايرادات!F38</f>
        <v>4285113</v>
      </c>
      <c r="E38" s="8" t="s">
        <v>104</v>
      </c>
    </row>
    <row r="39" spans="1:5" ht="14.45" customHeight="1" x14ac:dyDescent="0.2">
      <c r="A39" s="103">
        <v>37</v>
      </c>
      <c r="B39" s="69" t="s">
        <v>33</v>
      </c>
      <c r="C39" s="109">
        <f>نفقات!F39</f>
        <v>804421</v>
      </c>
      <c r="D39" s="109">
        <f>ايرادات!F39</f>
        <v>1953551</v>
      </c>
      <c r="E39" s="8" t="s">
        <v>105</v>
      </c>
    </row>
    <row r="40" spans="1:5" ht="14.45" customHeight="1" x14ac:dyDescent="0.2">
      <c r="A40" s="103">
        <v>38</v>
      </c>
      <c r="B40" s="70" t="s">
        <v>34</v>
      </c>
      <c r="C40" s="109">
        <f>نفقات!F40</f>
        <v>378106</v>
      </c>
      <c r="D40" s="109">
        <f>ايرادات!F40</f>
        <v>1109499</v>
      </c>
      <c r="E40" s="8" t="s">
        <v>162</v>
      </c>
    </row>
    <row r="41" spans="1:5" ht="14.45" customHeight="1" x14ac:dyDescent="0.2">
      <c r="A41" s="103">
        <v>39</v>
      </c>
      <c r="B41" s="71" t="s">
        <v>35</v>
      </c>
      <c r="C41" s="109">
        <f>نفقات!F41</f>
        <v>11495</v>
      </c>
      <c r="D41" s="109">
        <f>ايرادات!F41</f>
        <v>28768</v>
      </c>
      <c r="E41" s="8" t="s">
        <v>106</v>
      </c>
    </row>
    <row r="42" spans="1:5" ht="14.45" customHeight="1" x14ac:dyDescent="0.2">
      <c r="A42" s="103">
        <v>41</v>
      </c>
      <c r="B42" s="72" t="s">
        <v>36</v>
      </c>
      <c r="C42" s="109">
        <f>نفقات!F42</f>
        <v>35125902</v>
      </c>
      <c r="D42" s="109">
        <f>ايرادات!F42</f>
        <v>102838606</v>
      </c>
      <c r="E42" s="8" t="s">
        <v>107</v>
      </c>
    </row>
    <row r="43" spans="1:5" ht="14.45" customHeight="1" x14ac:dyDescent="0.2">
      <c r="A43" s="103">
        <v>42</v>
      </c>
      <c r="B43" s="48" t="s">
        <v>37</v>
      </c>
      <c r="C43" s="109">
        <f>نفقات!F43</f>
        <v>10638566</v>
      </c>
      <c r="D43" s="109">
        <f>ايرادات!F43</f>
        <v>25746173</v>
      </c>
      <c r="E43" s="8" t="s">
        <v>108</v>
      </c>
    </row>
    <row r="44" spans="1:5" ht="14.45" customHeight="1" x14ac:dyDescent="0.2">
      <c r="A44" s="103">
        <v>43</v>
      </c>
      <c r="B44" s="73" t="s">
        <v>38</v>
      </c>
      <c r="C44" s="109">
        <f>نفقات!F44</f>
        <v>25322556</v>
      </c>
      <c r="D44" s="109">
        <f>ايرادات!F44</f>
        <v>58038298</v>
      </c>
      <c r="E44" s="8" t="s">
        <v>109</v>
      </c>
    </row>
    <row r="45" spans="1:5" ht="14.45" customHeight="1" x14ac:dyDescent="0.2">
      <c r="A45" s="103">
        <v>45</v>
      </c>
      <c r="B45" s="48" t="s">
        <v>39</v>
      </c>
      <c r="C45" s="109">
        <f>نفقات!F45</f>
        <v>76423302</v>
      </c>
      <c r="D45" s="109">
        <f>ايرادات!F45</f>
        <v>137590177</v>
      </c>
      <c r="E45" s="8" t="s">
        <v>163</v>
      </c>
    </row>
    <row r="46" spans="1:5" ht="14.45" customHeight="1" x14ac:dyDescent="0.2">
      <c r="A46" s="103">
        <v>46</v>
      </c>
      <c r="B46" s="48" t="s">
        <v>164</v>
      </c>
      <c r="C46" s="109">
        <f>نفقات!F46</f>
        <v>126659729</v>
      </c>
      <c r="D46" s="109">
        <f>ايرادات!F46</f>
        <v>197056966</v>
      </c>
      <c r="E46" s="8" t="s">
        <v>110</v>
      </c>
    </row>
    <row r="47" spans="1:5" ht="14.45" customHeight="1" x14ac:dyDescent="0.2">
      <c r="A47" s="103">
        <v>47</v>
      </c>
      <c r="B47" s="48" t="s">
        <v>165</v>
      </c>
      <c r="C47" s="109">
        <f>نفقات!F47</f>
        <v>140225467</v>
      </c>
      <c r="D47" s="109">
        <f>ايرادات!F47</f>
        <v>220766276</v>
      </c>
      <c r="E47" s="8" t="s">
        <v>111</v>
      </c>
    </row>
    <row r="48" spans="1:5" ht="14.45" customHeight="1" x14ac:dyDescent="0.2">
      <c r="A48" s="103">
        <v>49</v>
      </c>
      <c r="B48" s="74" t="s">
        <v>166</v>
      </c>
      <c r="C48" s="109">
        <f>نفقات!F48</f>
        <v>10111670</v>
      </c>
      <c r="D48" s="109">
        <f>ايرادات!F48</f>
        <v>25732449</v>
      </c>
      <c r="E48" s="8" t="s">
        <v>112</v>
      </c>
    </row>
    <row r="49" spans="1:5" ht="14.45" customHeight="1" x14ac:dyDescent="0.2">
      <c r="A49" s="103">
        <v>50</v>
      </c>
      <c r="B49" s="75" t="s">
        <v>40</v>
      </c>
      <c r="C49" s="109">
        <f>نفقات!F49</f>
        <v>2751390</v>
      </c>
      <c r="D49" s="109">
        <f>ايرادات!F49</f>
        <v>5486473</v>
      </c>
      <c r="E49" s="8" t="s">
        <v>113</v>
      </c>
    </row>
    <row r="50" spans="1:5" ht="14.45" customHeight="1" x14ac:dyDescent="0.2">
      <c r="A50" s="103">
        <v>51</v>
      </c>
      <c r="B50" s="76" t="s">
        <v>41</v>
      </c>
      <c r="C50" s="109">
        <f>نفقات!F50</f>
        <v>16148565</v>
      </c>
      <c r="D50" s="109">
        <f>ايرادات!F50</f>
        <v>33320965</v>
      </c>
      <c r="E50" s="8" t="s">
        <v>114</v>
      </c>
    </row>
    <row r="51" spans="1:5" ht="14.45" customHeight="1" x14ac:dyDescent="0.2">
      <c r="A51" s="103">
        <v>52</v>
      </c>
      <c r="B51" s="48" t="s">
        <v>42</v>
      </c>
      <c r="C51" s="109">
        <f>نفقات!F51</f>
        <v>9850809</v>
      </c>
      <c r="D51" s="109">
        <f>ايرادات!F51</f>
        <v>25209241</v>
      </c>
      <c r="E51" s="8" t="s">
        <v>115</v>
      </c>
    </row>
    <row r="52" spans="1:5" ht="14.45" customHeight="1" x14ac:dyDescent="0.2">
      <c r="A52" s="103">
        <v>53</v>
      </c>
      <c r="B52" s="77" t="s">
        <v>43</v>
      </c>
      <c r="C52" s="109">
        <f>نفقات!F52</f>
        <v>914010</v>
      </c>
      <c r="D52" s="109">
        <f>ايرادات!F52</f>
        <v>1653074</v>
      </c>
      <c r="E52" s="8" t="s">
        <v>116</v>
      </c>
    </row>
    <row r="53" spans="1:5" ht="14.45" customHeight="1" x14ac:dyDescent="0.2">
      <c r="A53" s="103">
        <v>55</v>
      </c>
      <c r="B53" s="48" t="s">
        <v>44</v>
      </c>
      <c r="C53" s="109">
        <f>نفقات!F53</f>
        <v>8249677</v>
      </c>
      <c r="D53" s="109">
        <f>ايرادات!F53</f>
        <v>15836782</v>
      </c>
      <c r="E53" s="8" t="s">
        <v>117</v>
      </c>
    </row>
    <row r="54" spans="1:5" ht="14.45" customHeight="1" x14ac:dyDescent="0.2">
      <c r="A54" s="103">
        <v>56</v>
      </c>
      <c r="B54" s="48" t="s">
        <v>45</v>
      </c>
      <c r="C54" s="109">
        <f>نفقات!F54</f>
        <v>21920092</v>
      </c>
      <c r="D54" s="109">
        <f>ايرادات!F54</f>
        <v>41389346</v>
      </c>
      <c r="E54" s="8" t="s">
        <v>118</v>
      </c>
    </row>
    <row r="55" spans="1:5" ht="14.45" customHeight="1" x14ac:dyDescent="0.2">
      <c r="A55" s="103">
        <v>58</v>
      </c>
      <c r="B55" s="78" t="s">
        <v>46</v>
      </c>
      <c r="C55" s="109">
        <f>نفقات!F55</f>
        <v>1809020</v>
      </c>
      <c r="D55" s="109">
        <f>ايرادات!F55</f>
        <v>3545624</v>
      </c>
      <c r="E55" s="8" t="s">
        <v>119</v>
      </c>
    </row>
    <row r="56" spans="1:5" ht="14.45" customHeight="1" x14ac:dyDescent="0.2">
      <c r="A56" s="103">
        <v>59</v>
      </c>
      <c r="B56" s="79" t="s">
        <v>47</v>
      </c>
      <c r="C56" s="109">
        <f>نفقات!F56</f>
        <v>68794</v>
      </c>
      <c r="D56" s="109">
        <f>ايرادات!F56</f>
        <v>145897</v>
      </c>
      <c r="E56" s="8" t="s">
        <v>167</v>
      </c>
    </row>
    <row r="57" spans="1:5" ht="14.45" customHeight="1" x14ac:dyDescent="0.2">
      <c r="A57" s="103">
        <v>60</v>
      </c>
      <c r="B57" s="80" t="s">
        <v>48</v>
      </c>
      <c r="C57" s="109">
        <f>نفقات!F57</f>
        <v>124804</v>
      </c>
      <c r="D57" s="109">
        <f>ايرادات!F57</f>
        <v>219988</v>
      </c>
      <c r="E57" s="8" t="s">
        <v>120</v>
      </c>
    </row>
    <row r="58" spans="1:5" ht="14.45" customHeight="1" x14ac:dyDescent="0.2">
      <c r="A58" s="103">
        <v>61</v>
      </c>
      <c r="B58" s="81" t="s">
        <v>49</v>
      </c>
      <c r="C58" s="109">
        <f>نفقات!F58</f>
        <v>49108747</v>
      </c>
      <c r="D58" s="109">
        <f>ايرادات!F58</f>
        <v>105032016</v>
      </c>
      <c r="E58" s="8" t="s">
        <v>121</v>
      </c>
    </row>
    <row r="59" spans="1:5" ht="14.45" customHeight="1" x14ac:dyDescent="0.2">
      <c r="A59" s="103">
        <v>62</v>
      </c>
      <c r="B59" s="82" t="s">
        <v>50</v>
      </c>
      <c r="C59" s="109">
        <f>نفقات!F59</f>
        <v>1349004</v>
      </c>
      <c r="D59" s="109">
        <f>ايرادات!F59</f>
        <v>3669886</v>
      </c>
      <c r="E59" s="8" t="s">
        <v>122</v>
      </c>
    </row>
    <row r="60" spans="1:5" ht="14.45" customHeight="1" x14ac:dyDescent="0.2">
      <c r="A60" s="103">
        <v>63</v>
      </c>
      <c r="B60" s="83" t="s">
        <v>51</v>
      </c>
      <c r="C60" s="109">
        <f>نفقات!F60</f>
        <v>229935</v>
      </c>
      <c r="D60" s="109">
        <f>ايرادات!F60</f>
        <v>380901</v>
      </c>
      <c r="E60" s="8" t="s">
        <v>123</v>
      </c>
    </row>
    <row r="61" spans="1:5" ht="14.45" customHeight="1" x14ac:dyDescent="0.2">
      <c r="A61" s="103">
        <v>64</v>
      </c>
      <c r="B61" s="84" t="s">
        <v>168</v>
      </c>
      <c r="C61" s="109">
        <f>نفقات!F61</f>
        <v>29924891</v>
      </c>
      <c r="D61" s="109">
        <f>ايرادات!F61</f>
        <v>108013496</v>
      </c>
      <c r="E61" s="8" t="s">
        <v>124</v>
      </c>
    </row>
    <row r="62" spans="1:5" ht="14.45" customHeight="1" x14ac:dyDescent="0.2">
      <c r="A62" s="103">
        <v>65</v>
      </c>
      <c r="B62" s="85" t="s">
        <v>52</v>
      </c>
      <c r="C62" s="109">
        <f>نفقات!F62</f>
        <v>4192960</v>
      </c>
      <c r="D62" s="109">
        <f>ايرادات!F62</f>
        <v>14371759</v>
      </c>
      <c r="E62" s="8" t="s">
        <v>169</v>
      </c>
    </row>
    <row r="63" spans="1:5" ht="14.45" customHeight="1" x14ac:dyDescent="0.2">
      <c r="A63" s="103">
        <v>66</v>
      </c>
      <c r="B63" s="86" t="s">
        <v>53</v>
      </c>
      <c r="C63" s="109">
        <f>نفقات!F63</f>
        <v>236790</v>
      </c>
      <c r="D63" s="109">
        <f>ايرادات!F63</f>
        <v>736816</v>
      </c>
      <c r="E63" s="8" t="s">
        <v>125</v>
      </c>
    </row>
    <row r="64" spans="1:5" ht="14.45" customHeight="1" x14ac:dyDescent="0.2">
      <c r="A64" s="103">
        <v>68</v>
      </c>
      <c r="B64" s="87" t="s">
        <v>170</v>
      </c>
      <c r="C64" s="109">
        <f>نفقات!F64</f>
        <v>7451776</v>
      </c>
      <c r="D64" s="109">
        <f>ايرادات!F64</f>
        <v>20431802</v>
      </c>
      <c r="E64" s="8" t="s">
        <v>126</v>
      </c>
    </row>
    <row r="65" spans="1:5" ht="14.45" customHeight="1" x14ac:dyDescent="0.2">
      <c r="A65" s="103">
        <v>69</v>
      </c>
      <c r="B65" s="48" t="s">
        <v>54</v>
      </c>
      <c r="C65" s="109">
        <f>نفقات!F65</f>
        <v>843006</v>
      </c>
      <c r="D65" s="109">
        <f>ايرادات!F65</f>
        <v>1684171</v>
      </c>
      <c r="E65" s="8" t="s">
        <v>127</v>
      </c>
    </row>
    <row r="66" spans="1:5" ht="14.45" customHeight="1" x14ac:dyDescent="0.2">
      <c r="A66" s="103">
        <v>70</v>
      </c>
      <c r="B66" s="88" t="s">
        <v>55</v>
      </c>
      <c r="C66" s="109">
        <f>نفقات!F66</f>
        <v>1881013</v>
      </c>
      <c r="D66" s="109">
        <f>ايرادات!F66</f>
        <v>3571896</v>
      </c>
      <c r="E66" s="8" t="s">
        <v>128</v>
      </c>
    </row>
    <row r="67" spans="1:5" ht="14.45" customHeight="1" x14ac:dyDescent="0.2">
      <c r="A67" s="103">
        <v>71</v>
      </c>
      <c r="B67" s="89" t="s">
        <v>171</v>
      </c>
      <c r="C67" s="109">
        <f>نفقات!F67</f>
        <v>4483817</v>
      </c>
      <c r="D67" s="109">
        <f>ايرادات!F67</f>
        <v>9187267</v>
      </c>
      <c r="E67" s="8" t="s">
        <v>172</v>
      </c>
    </row>
    <row r="68" spans="1:5" ht="14.45" customHeight="1" x14ac:dyDescent="0.2">
      <c r="A68" s="103">
        <v>72</v>
      </c>
      <c r="B68" s="90" t="s">
        <v>56</v>
      </c>
      <c r="C68" s="109">
        <f>نفقات!F68</f>
        <v>59203</v>
      </c>
      <c r="D68" s="109">
        <f>ايرادات!F68</f>
        <v>136659</v>
      </c>
      <c r="E68" s="8" t="s">
        <v>129</v>
      </c>
    </row>
    <row r="69" spans="1:5" ht="14.45" customHeight="1" x14ac:dyDescent="0.2">
      <c r="A69" s="103">
        <v>73</v>
      </c>
      <c r="B69" s="91" t="s">
        <v>57</v>
      </c>
      <c r="C69" s="109">
        <f>نفقات!F69</f>
        <v>3369576</v>
      </c>
      <c r="D69" s="109">
        <f>ايرادات!F69</f>
        <v>6889873</v>
      </c>
      <c r="E69" s="8" t="s">
        <v>130</v>
      </c>
    </row>
    <row r="70" spans="1:5" ht="14.45" customHeight="1" x14ac:dyDescent="0.2">
      <c r="A70" s="103">
        <v>74</v>
      </c>
      <c r="B70" s="48" t="s">
        <v>58</v>
      </c>
      <c r="C70" s="109">
        <f>نفقات!F70</f>
        <v>1877871</v>
      </c>
      <c r="D70" s="109">
        <f>ايرادات!F70</f>
        <v>3199587</v>
      </c>
      <c r="E70" s="8" t="s">
        <v>131</v>
      </c>
    </row>
    <row r="71" spans="1:5" ht="14.45" customHeight="1" x14ac:dyDescent="0.2">
      <c r="A71" s="103">
        <v>75</v>
      </c>
      <c r="B71" s="92" t="s">
        <v>173</v>
      </c>
      <c r="C71" s="109">
        <f>نفقات!F71</f>
        <v>206701</v>
      </c>
      <c r="D71" s="109">
        <f>ايرادات!F71</f>
        <v>475834</v>
      </c>
      <c r="E71" s="8" t="s">
        <v>132</v>
      </c>
    </row>
    <row r="72" spans="1:5" ht="14.45" customHeight="1" x14ac:dyDescent="0.2">
      <c r="A72" s="103">
        <v>77</v>
      </c>
      <c r="B72" s="93" t="s">
        <v>174</v>
      </c>
      <c r="C72" s="109">
        <f>نفقات!F72</f>
        <v>4319675</v>
      </c>
      <c r="D72" s="109">
        <f>ايرادات!F72</f>
        <v>9659293</v>
      </c>
      <c r="E72" s="8" t="s">
        <v>133</v>
      </c>
    </row>
    <row r="73" spans="1:5" ht="14.45" customHeight="1" x14ac:dyDescent="0.2">
      <c r="A73" s="103">
        <v>78</v>
      </c>
      <c r="B73" s="94" t="s">
        <v>59</v>
      </c>
      <c r="C73" s="109">
        <f>نفقات!F73</f>
        <v>2049705</v>
      </c>
      <c r="D73" s="109">
        <f>ايرادات!F73</f>
        <v>4641335</v>
      </c>
      <c r="E73" s="8" t="s">
        <v>134</v>
      </c>
    </row>
    <row r="74" spans="1:5" ht="14.45" customHeight="1" x14ac:dyDescent="0.2">
      <c r="A74" s="103">
        <v>79</v>
      </c>
      <c r="B74" s="48" t="s">
        <v>175</v>
      </c>
      <c r="C74" s="109">
        <f>نفقات!F74</f>
        <v>2606151</v>
      </c>
      <c r="D74" s="109">
        <f>ايرادات!F74</f>
        <v>5349945</v>
      </c>
      <c r="E74" s="8" t="s">
        <v>176</v>
      </c>
    </row>
    <row r="75" spans="1:5" ht="14.45" customHeight="1" x14ac:dyDescent="0.2">
      <c r="A75" s="103">
        <v>80</v>
      </c>
      <c r="B75" s="95" t="s">
        <v>60</v>
      </c>
      <c r="C75" s="109">
        <f>نفقات!F75</f>
        <v>3318158</v>
      </c>
      <c r="D75" s="109">
        <f>ايرادات!F75</f>
        <v>5971481</v>
      </c>
      <c r="E75" s="8" t="s">
        <v>135</v>
      </c>
    </row>
    <row r="76" spans="1:5" ht="14.45" customHeight="1" x14ac:dyDescent="0.2">
      <c r="A76" s="103">
        <v>81</v>
      </c>
      <c r="B76" s="48" t="s">
        <v>61</v>
      </c>
      <c r="C76" s="109">
        <f>نفقات!F76</f>
        <v>7343168</v>
      </c>
      <c r="D76" s="109">
        <f>ايرادات!F76</f>
        <v>17494840</v>
      </c>
      <c r="E76" s="8" t="s">
        <v>136</v>
      </c>
    </row>
    <row r="77" spans="1:5" ht="14.45" customHeight="1" x14ac:dyDescent="0.2">
      <c r="A77" s="103">
        <v>82</v>
      </c>
      <c r="B77" s="96" t="s">
        <v>62</v>
      </c>
      <c r="C77" s="109">
        <f>نفقات!F77</f>
        <v>1846900</v>
      </c>
      <c r="D77" s="109">
        <f>ايرادات!F77</f>
        <v>3582834</v>
      </c>
      <c r="E77" s="8" t="s">
        <v>177</v>
      </c>
    </row>
    <row r="78" spans="1:5" ht="14.45" customHeight="1" x14ac:dyDescent="0.2">
      <c r="A78" s="103">
        <v>85</v>
      </c>
      <c r="B78" s="97" t="s">
        <v>63</v>
      </c>
      <c r="C78" s="109">
        <f>نفقات!F78</f>
        <v>6015341</v>
      </c>
      <c r="D78" s="109">
        <f>ايرادات!F78</f>
        <v>13078133</v>
      </c>
      <c r="E78" s="8" t="s">
        <v>137</v>
      </c>
    </row>
    <row r="79" spans="1:5" ht="14.45" customHeight="1" x14ac:dyDescent="0.2">
      <c r="A79" s="103">
        <v>86</v>
      </c>
      <c r="B79" s="98" t="s">
        <v>178</v>
      </c>
      <c r="C79" s="109">
        <f>نفقات!F79</f>
        <v>8678014</v>
      </c>
      <c r="D79" s="109">
        <f>ايرادات!F79</f>
        <v>28263039</v>
      </c>
      <c r="E79" s="8" t="s">
        <v>138</v>
      </c>
    </row>
    <row r="80" spans="1:5" ht="14.45" customHeight="1" x14ac:dyDescent="0.2">
      <c r="A80" s="103">
        <v>87</v>
      </c>
      <c r="B80" s="98" t="s">
        <v>179</v>
      </c>
      <c r="C80" s="109">
        <f>نفقات!F80</f>
        <v>220472</v>
      </c>
      <c r="D80" s="109">
        <f>ايرادات!F80</f>
        <v>493157</v>
      </c>
      <c r="E80" s="8" t="s">
        <v>139</v>
      </c>
    </row>
    <row r="81" spans="1:5" ht="14.45" customHeight="1" x14ac:dyDescent="0.2">
      <c r="A81" s="103">
        <v>88</v>
      </c>
      <c r="B81" s="98" t="s">
        <v>180</v>
      </c>
      <c r="C81" s="109">
        <f>نفقات!F81</f>
        <v>1504070</v>
      </c>
      <c r="D81" s="109">
        <f>ايرادات!F81</f>
        <v>3420666</v>
      </c>
      <c r="E81" s="8" t="s">
        <v>140</v>
      </c>
    </row>
    <row r="82" spans="1:5" ht="14.45" customHeight="1" x14ac:dyDescent="0.2">
      <c r="A82" s="103">
        <v>90</v>
      </c>
      <c r="B82" s="99" t="s">
        <v>181</v>
      </c>
      <c r="C82" s="109">
        <f>نفقات!F82</f>
        <v>813985</v>
      </c>
      <c r="D82" s="109">
        <f>ايرادات!F82</f>
        <v>1975487</v>
      </c>
      <c r="E82" s="8" t="s">
        <v>141</v>
      </c>
    </row>
    <row r="83" spans="1:5" ht="14.45" customHeight="1" x14ac:dyDescent="0.2">
      <c r="A83" s="103">
        <v>91</v>
      </c>
      <c r="B83" s="48" t="s">
        <v>64</v>
      </c>
      <c r="C83" s="109">
        <f>نفقات!F83</f>
        <v>198442</v>
      </c>
      <c r="D83" s="109">
        <f>ايرادات!F83</f>
        <v>343486</v>
      </c>
      <c r="E83" s="8" t="s">
        <v>142</v>
      </c>
    </row>
    <row r="84" spans="1:5" ht="14.45" customHeight="1" x14ac:dyDescent="0.2">
      <c r="A84" s="103">
        <v>93</v>
      </c>
      <c r="B84" s="100" t="s">
        <v>182</v>
      </c>
      <c r="C84" s="109">
        <f>نفقات!F84</f>
        <v>1181186</v>
      </c>
      <c r="D84" s="109">
        <f>ايرادات!F84</f>
        <v>4300536</v>
      </c>
      <c r="E84" s="8" t="s">
        <v>143</v>
      </c>
    </row>
    <row r="85" spans="1:5" ht="14.45" customHeight="1" x14ac:dyDescent="0.2">
      <c r="A85" s="103">
        <v>94</v>
      </c>
      <c r="B85" s="48" t="s">
        <v>65</v>
      </c>
      <c r="C85" s="109">
        <f>نفقات!F85</f>
        <v>914908</v>
      </c>
      <c r="D85" s="109">
        <f>ايرادات!F85</f>
        <v>2213597</v>
      </c>
      <c r="E85" s="8" t="s">
        <v>144</v>
      </c>
    </row>
    <row r="86" spans="1:5" ht="14.45" customHeight="1" x14ac:dyDescent="0.2">
      <c r="A86" s="103">
        <v>95</v>
      </c>
      <c r="B86" s="101" t="s">
        <v>66</v>
      </c>
      <c r="C86" s="109">
        <f>نفقات!F86</f>
        <v>1720227</v>
      </c>
      <c r="D86" s="109">
        <f>ايرادات!F86</f>
        <v>3579157</v>
      </c>
      <c r="E86" s="8" t="s">
        <v>145</v>
      </c>
    </row>
    <row r="87" spans="1:5" ht="14.45" customHeight="1" x14ac:dyDescent="0.2">
      <c r="A87" s="103">
        <v>96</v>
      </c>
      <c r="B87" s="48" t="s">
        <v>67</v>
      </c>
      <c r="C87" s="109">
        <f>نفقات!F87</f>
        <v>4001150</v>
      </c>
      <c r="D87" s="109">
        <f>ايرادات!F87</f>
        <v>8637588</v>
      </c>
      <c r="E87" s="8" t="s">
        <v>146</v>
      </c>
    </row>
    <row r="88" spans="1:5" ht="20.100000000000001" customHeight="1" x14ac:dyDescent="0.2">
      <c r="A88" s="130" t="s">
        <v>69</v>
      </c>
      <c r="B88" s="130"/>
      <c r="C88" s="111">
        <f>SUM(C5:C87)</f>
        <v>1070335227</v>
      </c>
      <c r="D88" s="111">
        <f>SUM(D5:D87)</f>
        <v>3334091267</v>
      </c>
      <c r="E88" s="9" t="s">
        <v>72</v>
      </c>
    </row>
    <row r="90" spans="1:5" ht="18.75" x14ac:dyDescent="0.2">
      <c r="A90" s="123" t="s">
        <v>256</v>
      </c>
      <c r="B90" s="122" t="s">
        <v>259</v>
      </c>
      <c r="C90" s="122"/>
    </row>
    <row r="91" spans="1:5" ht="18.75" x14ac:dyDescent="0.2">
      <c r="A91" s="123" t="s">
        <v>256</v>
      </c>
      <c r="B91" s="122" t="s">
        <v>257</v>
      </c>
      <c r="C91" s="122"/>
      <c r="D91" s="30"/>
    </row>
    <row r="92" spans="1:5" ht="18.75" x14ac:dyDescent="0.2">
      <c r="A92" s="123" t="s">
        <v>256</v>
      </c>
      <c r="B92" s="122" t="s">
        <v>258</v>
      </c>
      <c r="C92" s="122"/>
      <c r="D92" s="30"/>
    </row>
    <row r="93" spans="1:5" x14ac:dyDescent="0.2">
      <c r="C93" s="30"/>
      <c r="D93" s="30"/>
    </row>
    <row r="94" spans="1:5" x14ac:dyDescent="0.2">
      <c r="C94" s="30"/>
      <c r="D94" s="30"/>
    </row>
    <row r="95" spans="1:5" x14ac:dyDescent="0.2">
      <c r="C95" s="30"/>
      <c r="D95" s="30"/>
    </row>
    <row r="96" spans="1:5" x14ac:dyDescent="0.2">
      <c r="C96" s="30"/>
      <c r="D96" s="30"/>
    </row>
    <row r="97" spans="3:4" x14ac:dyDescent="0.2">
      <c r="C97" s="30"/>
      <c r="D97" s="30"/>
    </row>
    <row r="98" spans="3:4" x14ac:dyDescent="0.2">
      <c r="C98" s="30"/>
      <c r="D98" s="30"/>
    </row>
  </sheetData>
  <mergeCells count="6">
    <mergeCell ref="A88:B88"/>
    <mergeCell ref="A2:C2"/>
    <mergeCell ref="D2:E2"/>
    <mergeCell ref="A3:B4"/>
    <mergeCell ref="E3:E4"/>
    <mergeCell ref="A1:B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4" sqref="C4"/>
    </sheetView>
  </sheetViews>
  <sheetFormatPr defaultRowHeight="12.75" x14ac:dyDescent="0.2"/>
  <cols>
    <col min="1" max="1" width="4.7109375" customWidth="1"/>
    <col min="2" max="2" width="45.7109375" customWidth="1"/>
    <col min="3" max="4" width="11.7109375" customWidth="1"/>
    <col min="5" max="5" width="14.5703125" bestFit="1" customWidth="1"/>
    <col min="6" max="6" width="14.5703125" customWidth="1"/>
    <col min="7" max="7" width="54.7109375" customWidth="1"/>
  </cols>
  <sheetData>
    <row r="1" spans="1:7" x14ac:dyDescent="0.2">
      <c r="A1" s="127" t="s">
        <v>249</v>
      </c>
      <c r="B1" s="127"/>
      <c r="C1" s="104"/>
      <c r="D1" s="104"/>
      <c r="E1" s="104"/>
      <c r="F1" s="104"/>
      <c r="G1" s="104" t="s">
        <v>250</v>
      </c>
    </row>
    <row r="2" spans="1:7" ht="24.95" customHeight="1" x14ac:dyDescent="0.2">
      <c r="A2" s="131" t="s">
        <v>254</v>
      </c>
      <c r="B2" s="131"/>
      <c r="C2" s="131"/>
      <c r="D2" s="131"/>
      <c r="E2" s="134" t="s">
        <v>255</v>
      </c>
      <c r="F2" s="134"/>
      <c r="G2" s="134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41">
        <f>ايرادات!C5-نفقات!C5-'جملة التعويضات'!C5</f>
        <v>23372991</v>
      </c>
      <c r="D5" s="41">
        <f>ايرادات!D5-نفقات!D5-'جملة التعويضات'!D5</f>
        <v>4269848</v>
      </c>
      <c r="E5" s="41">
        <f>ايرادات!E5-نفقات!E5-'جملة التعويضات'!E5</f>
        <v>15536882</v>
      </c>
      <c r="F5" s="16">
        <f>SUM(C5:E5)</f>
        <v>43179721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41">
        <f>ايرادات!C6-نفقات!C6-'جملة التعويضات'!C6</f>
        <v>39606</v>
      </c>
      <c r="D6" s="41">
        <f>ايرادات!D6-نفقات!D6-'جملة التعويضات'!D6</f>
        <v>10969</v>
      </c>
      <c r="E6" s="41">
        <f>ايرادات!E6-نفقات!E6-'جملة التعويضات'!E6</f>
        <v>1172</v>
      </c>
      <c r="F6" s="16">
        <f t="shared" ref="F6:F69" si="0">SUM(C6:E6)</f>
        <v>51747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41">
        <f>ايرادات!C7-نفقات!C7-'جملة التعويضات'!C7</f>
        <v>20768</v>
      </c>
      <c r="D7" s="41">
        <f>ايرادات!D7-نفقات!D7-'جملة التعويضات'!D7</f>
        <v>17094</v>
      </c>
      <c r="E7" s="41">
        <f>ايرادات!E7-نفقات!E7-'جملة التعويضات'!E7</f>
        <v>599205</v>
      </c>
      <c r="F7" s="16">
        <f t="shared" si="0"/>
        <v>637067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41">
        <f>ايرادات!C8-نفقات!C8-'جملة التعويضات'!C8</f>
        <v>826</v>
      </c>
      <c r="D8" s="41">
        <f>ايرادات!D8-نفقات!D8-'جملة التعويضات'!D8</f>
        <v>0</v>
      </c>
      <c r="E8" s="41">
        <f>ايرادات!E8-نفقات!E8-'جملة التعويضات'!E8</f>
        <v>0</v>
      </c>
      <c r="F8" s="16">
        <f t="shared" si="0"/>
        <v>826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41">
        <f>ايرادات!C9-نفقات!C9-'جملة التعويضات'!C9</f>
        <v>36876</v>
      </c>
      <c r="D9" s="41">
        <f>ايرادات!D9-نفقات!D9-'جملة التعويضات'!D9</f>
        <v>202604</v>
      </c>
      <c r="E9" s="41">
        <f>ايرادات!E9-نفقات!E9-'جملة التعويضات'!E9</f>
        <v>1215422231</v>
      </c>
      <c r="F9" s="24">
        <f t="shared" si="0"/>
        <v>1215661711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41">
        <f>ايرادات!C10-نفقات!C10-'جملة التعويضات'!C10</f>
        <v>1652</v>
      </c>
      <c r="D10" s="41">
        <f>ايرادات!D10-نفقات!D10-'جملة التعويضات'!D10</f>
        <v>33173</v>
      </c>
      <c r="E10" s="41">
        <f>ايرادات!E10-نفقات!E10-'جملة التعويضات'!E10</f>
        <v>1443212</v>
      </c>
      <c r="F10" s="16">
        <f t="shared" si="0"/>
        <v>1478037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41">
        <f>ايرادات!C11-نفقات!C11-'جملة التعويضات'!C11</f>
        <v>8125</v>
      </c>
      <c r="D11" s="41">
        <f>ايرادات!D11-نفقات!D11-'جملة التعويضات'!D11</f>
        <v>380692</v>
      </c>
      <c r="E11" s="41">
        <f>ايرادات!E11-نفقات!E11-'جملة التعويضات'!E11</f>
        <v>4856490</v>
      </c>
      <c r="F11" s="16">
        <f t="shared" si="0"/>
        <v>5245307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41">
        <f>ايرادات!C12-نفقات!C12-'جملة التعويضات'!C12</f>
        <v>7540</v>
      </c>
      <c r="D12" s="41">
        <f>ايرادات!D12-نفقات!D12-'جملة التعويضات'!D12</f>
        <v>16220</v>
      </c>
      <c r="E12" s="41">
        <f>ايرادات!E12-نفقات!E12-'جملة التعويضات'!E12</f>
        <v>1645355</v>
      </c>
      <c r="F12" s="16">
        <f t="shared" si="0"/>
        <v>1669115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41">
        <f>ايرادات!C13-نفقات!C13-'جملة التعويضات'!C13</f>
        <v>2075787</v>
      </c>
      <c r="D13" s="41">
        <f>ايرادات!D13-نفقات!D13-'جملة التعويضات'!D13</f>
        <v>1856051</v>
      </c>
      <c r="E13" s="41">
        <f>ايرادات!E13-نفقات!E13-'جملة التعويضات'!E13</f>
        <v>20894879</v>
      </c>
      <c r="F13" s="16">
        <f t="shared" si="0"/>
        <v>24826717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41">
        <f>ايرادات!C14-نفقات!C14-'جملة التعويضات'!C14</f>
        <v>65656</v>
      </c>
      <c r="D14" s="41">
        <f>ايرادات!D14-نفقات!D14-'جملة التعويضات'!D14</f>
        <v>28026</v>
      </c>
      <c r="E14" s="41">
        <f>ايرادات!E14-نفقات!E14-'جملة التعويضات'!E14</f>
        <v>3756157</v>
      </c>
      <c r="F14" s="16">
        <f t="shared" si="0"/>
        <v>3849839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41">
        <f>ايرادات!C15-نفقات!C15-'جملة التعويضات'!C15</f>
        <v>1755</v>
      </c>
      <c r="D15" s="41">
        <f>ايرادات!D15-نفقات!D15-'جملة التعويضات'!D15</f>
        <v>1397</v>
      </c>
      <c r="E15" s="41">
        <f>ايرادات!E15-نفقات!E15-'جملة التعويضات'!E15</f>
        <v>2462</v>
      </c>
      <c r="F15" s="16">
        <f t="shared" si="0"/>
        <v>5614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41">
        <f>ايرادات!C16-نفقات!C16-'جملة التعويضات'!C16</f>
        <v>119593</v>
      </c>
      <c r="D16" s="41">
        <f>ايرادات!D16-نفقات!D16-'جملة التعويضات'!D16</f>
        <v>325202</v>
      </c>
      <c r="E16" s="41">
        <f>ايرادات!E16-نفقات!E16-'جملة التعويضات'!E16</f>
        <v>3830917</v>
      </c>
      <c r="F16" s="16">
        <f t="shared" si="0"/>
        <v>4275712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41">
        <f>ايرادات!C17-نفقات!C17-'جملة التعويضات'!C17</f>
        <v>3023878</v>
      </c>
      <c r="D17" s="41">
        <f>ايرادات!D17-نفقات!D17-'جملة التعويضات'!D17</f>
        <v>494675</v>
      </c>
      <c r="E17" s="41">
        <f>ايرادات!E17-نفقات!E17-'جملة التعويضات'!E17</f>
        <v>195331</v>
      </c>
      <c r="F17" s="16">
        <f t="shared" si="0"/>
        <v>3713884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41">
        <f>ايرادات!C18-نفقات!C18-'جملة التعويضات'!C18</f>
        <v>16186</v>
      </c>
      <c r="D18" s="41">
        <f>ايرادات!D18-نفقات!D18-'جملة التعويضات'!D18</f>
        <v>10860</v>
      </c>
      <c r="E18" s="41">
        <f>ايرادات!E18-نفقات!E18-'جملة التعويضات'!E18</f>
        <v>254847</v>
      </c>
      <c r="F18" s="16">
        <f t="shared" si="0"/>
        <v>281893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41">
        <f>ايرادات!C19-نفقات!C19-'جملة التعويضات'!C19</f>
        <v>644928</v>
      </c>
      <c r="D19" s="41">
        <f>ايرادات!D19-نفقات!D19-'جملة التعويضات'!D19</f>
        <v>978618</v>
      </c>
      <c r="E19" s="41">
        <f>ايرادات!E19-نفقات!E19-'جملة التعويضات'!E19</f>
        <v>1098009</v>
      </c>
      <c r="F19" s="16">
        <f t="shared" si="0"/>
        <v>2721555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41">
        <f>ايرادات!C20-نفقات!C20-'جملة التعويضات'!C20</f>
        <v>10032</v>
      </c>
      <c r="D20" s="41">
        <f>ايرادات!D20-نفقات!D20-'جملة التعويضات'!D20</f>
        <v>148020</v>
      </c>
      <c r="E20" s="41">
        <f>ايرادات!E20-نفقات!E20-'جملة التعويضات'!E20</f>
        <v>7327231</v>
      </c>
      <c r="F20" s="16">
        <f t="shared" si="0"/>
        <v>7485283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41">
        <f>ايرادات!C21-نفقات!C21-'جملة التعويضات'!C21</f>
        <v>147607</v>
      </c>
      <c r="D21" s="41">
        <f>ايرادات!D21-نفقات!D21-'جملة التعويضات'!D21</f>
        <v>61959</v>
      </c>
      <c r="E21" s="41">
        <f>ايرادات!E21-نفقات!E21-'جملة التعويضات'!E21</f>
        <v>2362315</v>
      </c>
      <c r="F21" s="16">
        <f t="shared" si="0"/>
        <v>2571881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41">
        <f>ايرادات!C22-نفقات!C22-'جملة التعويضات'!C22</f>
        <v>60030</v>
      </c>
      <c r="D22" s="41">
        <f>ايرادات!D22-نفقات!D22-'جملة التعويضات'!D22</f>
        <v>223806</v>
      </c>
      <c r="E22" s="41">
        <f>ايرادات!E22-نفقات!E22-'جملة التعويضات'!E22</f>
        <v>62539518</v>
      </c>
      <c r="F22" s="16">
        <f t="shared" si="0"/>
        <v>62823354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41">
        <f>ايرادات!C23-نفقات!C23-'جملة التعويضات'!C23</f>
        <v>29020</v>
      </c>
      <c r="D23" s="41">
        <f>ايرادات!D23-نفقات!D23-'جملة التعويضات'!D23</f>
        <v>1613289</v>
      </c>
      <c r="E23" s="41">
        <f>ايرادات!E23-نفقات!E23-'جملة التعويضات'!E23</f>
        <v>62250694</v>
      </c>
      <c r="F23" s="16">
        <f t="shared" si="0"/>
        <v>63893003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41">
        <f>ايرادات!C24-نفقات!C24-'جملة التعويضات'!C24</f>
        <v>657</v>
      </c>
      <c r="D24" s="41">
        <f>ايرادات!D24-نفقات!D24-'جملة التعويضات'!D24</f>
        <v>39075</v>
      </c>
      <c r="E24" s="41">
        <f>ايرادات!E24-نفقات!E24-'جملة التعويضات'!E24</f>
        <v>605596</v>
      </c>
      <c r="F24" s="16">
        <f t="shared" si="0"/>
        <v>645328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41">
        <f>ايرادات!C25-نفقات!C25-'جملة التعويضات'!C25</f>
        <v>63551</v>
      </c>
      <c r="D25" s="41">
        <f>ايرادات!D25-نفقات!D25-'جملة التعويضات'!D25</f>
        <v>513976</v>
      </c>
      <c r="E25" s="41">
        <f>ايرادات!E25-نفقات!E25-'جملة التعويضات'!E25</f>
        <v>7286139</v>
      </c>
      <c r="F25" s="16">
        <f t="shared" si="0"/>
        <v>7863666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41">
        <f>ايرادات!C26-نفقات!C26-'جملة التعويضات'!C26</f>
        <v>208681</v>
      </c>
      <c r="D26" s="41">
        <f>ايرادات!D26-نفقات!D26-'جملة التعويضات'!D26</f>
        <v>1404284</v>
      </c>
      <c r="E26" s="41">
        <f>ايرادات!E26-نفقات!E26-'جملة التعويضات'!E26</f>
        <v>9706112</v>
      </c>
      <c r="F26" s="16">
        <f t="shared" si="0"/>
        <v>11319077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41">
        <f>ايرادات!C27-نفقات!C27-'جملة التعويضات'!C27</f>
        <v>13286</v>
      </c>
      <c r="D27" s="41">
        <f>ايرادات!D27-نفقات!D27-'جملة التعويضات'!D27</f>
        <v>110159</v>
      </c>
      <c r="E27" s="41">
        <f>ايرادات!E27-نفقات!E27-'جملة التعويضات'!E27</f>
        <v>8662883</v>
      </c>
      <c r="F27" s="16">
        <f t="shared" si="0"/>
        <v>8786328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41">
        <f>ايرادات!C28-نفقات!C28-'جملة التعويضات'!C28</f>
        <v>1288292</v>
      </c>
      <c r="D28" s="41">
        <f>ايرادات!D28-نفقات!D28-'جملة التعويضات'!D28</f>
        <v>1433469</v>
      </c>
      <c r="E28" s="41">
        <f>ايرادات!E28-نفقات!E28-'جملة التعويضات'!E28</f>
        <v>9303841</v>
      </c>
      <c r="F28" s="16">
        <f t="shared" si="0"/>
        <v>12025602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41">
        <f>ايرادات!C29-نفقات!C29-'جملة التعويضات'!C29</f>
        <v>3602</v>
      </c>
      <c r="D29" s="41">
        <f>ايرادات!D29-نفقات!D29-'جملة التعويضات'!D29</f>
        <v>26475</v>
      </c>
      <c r="E29" s="41">
        <f>ايرادات!E29-نفقات!E29-'جملة التعويضات'!E29</f>
        <v>223115</v>
      </c>
      <c r="F29" s="16">
        <f t="shared" si="0"/>
        <v>253192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41">
        <f>ايرادات!C30-نفقات!C30-'جملة التعويضات'!C30</f>
        <v>33111</v>
      </c>
      <c r="D30" s="41">
        <f>ايرادات!D30-نفقات!D30-'جملة التعويضات'!D30</f>
        <v>60202</v>
      </c>
      <c r="E30" s="41">
        <f>ايرادات!E30-نفقات!E30-'جملة التعويضات'!E30</f>
        <v>9357566</v>
      </c>
      <c r="F30" s="16">
        <f t="shared" si="0"/>
        <v>9450879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41">
        <f>ايرادات!C31-نفقات!C31-'جملة التعويضات'!C31</f>
        <v>33054</v>
      </c>
      <c r="D31" s="41">
        <f>ايرادات!D31-نفقات!D31-'جملة التعويضات'!D31</f>
        <v>389625</v>
      </c>
      <c r="E31" s="41">
        <f>ايرادات!E31-نفقات!E31-'جملة التعويضات'!E31</f>
        <v>4404654</v>
      </c>
      <c r="F31" s="16">
        <f t="shared" si="0"/>
        <v>4827333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41">
        <f>ايرادات!C32-نفقات!C32-'جملة التعويضات'!C32</f>
        <v>19772</v>
      </c>
      <c r="D32" s="41">
        <f>ايرادات!D32-نفقات!D32-'جملة التعويضات'!D32</f>
        <v>506129</v>
      </c>
      <c r="E32" s="41">
        <f>ايرادات!E32-نفقات!E32-'جملة التعويضات'!E32</f>
        <v>1665738</v>
      </c>
      <c r="F32" s="16">
        <f t="shared" si="0"/>
        <v>2191639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41">
        <f>ايرادات!C33-نفقات!C33-'جملة التعويضات'!C33</f>
        <v>5261</v>
      </c>
      <c r="D33" s="41">
        <f>ايرادات!D33-نفقات!D33-'جملة التعويضات'!D33</f>
        <v>3082</v>
      </c>
      <c r="E33" s="41">
        <f>ايرادات!E33-نفقات!E33-'جملة التعويضات'!E33</f>
        <v>802634</v>
      </c>
      <c r="F33" s="16">
        <f t="shared" si="0"/>
        <v>810977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41">
        <f>ايرادات!C34-نفقات!C34-'جملة التعويضات'!C34</f>
        <v>717583</v>
      </c>
      <c r="D34" s="41">
        <f>ايرادات!D34-نفقات!D34-'جملة التعويضات'!D34</f>
        <v>1063697</v>
      </c>
      <c r="E34" s="41">
        <f>ايرادات!E34-نفقات!E34-'جملة التعويضات'!E34</f>
        <v>2653215</v>
      </c>
      <c r="F34" s="16">
        <f t="shared" si="0"/>
        <v>4434495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41">
        <f>ايرادات!C35-نفقات!C35-'جملة التعويضات'!C35</f>
        <v>54602</v>
      </c>
      <c r="D35" s="41">
        <f>ايرادات!D35-نفقات!D35-'جملة التعويضات'!D35</f>
        <v>51924</v>
      </c>
      <c r="E35" s="41">
        <f>ايرادات!E35-نفقات!E35-'جملة التعويضات'!E35</f>
        <v>331414</v>
      </c>
      <c r="F35" s="16">
        <f t="shared" si="0"/>
        <v>437940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41">
        <f>ايرادات!C36-نفقات!C36-'جملة التعويضات'!C36</f>
        <v>1087692</v>
      </c>
      <c r="D36" s="41">
        <f>ايرادات!D36-نفقات!D36-'جملة التعويضات'!D36</f>
        <v>234802</v>
      </c>
      <c r="E36" s="41">
        <f>ايرادات!E36-نفقات!E36-'جملة التعويضات'!E36</f>
        <v>810200</v>
      </c>
      <c r="F36" s="16">
        <f t="shared" si="0"/>
        <v>2132694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41">
        <f>ايرادات!C37-نفقات!C37-'جملة التعويضات'!C37</f>
        <v>55807</v>
      </c>
      <c r="D37" s="41">
        <f>ايرادات!D37-نفقات!D37-'جملة التعويضات'!D37</f>
        <v>218802</v>
      </c>
      <c r="E37" s="41">
        <f>ايرادات!E37-نفقات!E37-'جملة التعويضات'!E37</f>
        <v>21112396</v>
      </c>
      <c r="F37" s="16">
        <f t="shared" si="0"/>
        <v>21387005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41">
        <f>ايرادات!C38-نفقات!C38-'جملة التعويضات'!C38</f>
        <v>131569</v>
      </c>
      <c r="D38" s="41">
        <f>ايرادات!D38-نفقات!D38-'جملة التعويضات'!D38</f>
        <v>237958</v>
      </c>
      <c r="E38" s="41">
        <f>ايرادات!E38-نفقات!E38-'جملة التعويضات'!E38</f>
        <v>1573956</v>
      </c>
      <c r="F38" s="16">
        <f t="shared" si="0"/>
        <v>1943483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41">
        <f>ايرادات!C39-نفقات!C39-'جملة التعويضات'!C39</f>
        <v>11734</v>
      </c>
      <c r="D39" s="41">
        <f>ايرادات!D39-نفقات!D39-'جملة التعويضات'!D39</f>
        <v>37240</v>
      </c>
      <c r="E39" s="41">
        <f>ايرادات!E39-نفقات!E39-'جملة التعويضات'!E39</f>
        <v>767862</v>
      </c>
      <c r="F39" s="16">
        <f t="shared" si="0"/>
        <v>816836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41">
        <f>ايرادات!C40-نفقات!C40-'جملة التعويضات'!C40</f>
        <v>12595</v>
      </c>
      <c r="D40" s="41">
        <f>ايرادات!D40-نفقات!D40-'جملة التعويضات'!D40</f>
        <v>16780</v>
      </c>
      <c r="E40" s="41">
        <f>ايرادات!E40-نفقات!E40-'جملة التعويضات'!E40</f>
        <v>408035</v>
      </c>
      <c r="F40" s="16">
        <f t="shared" si="0"/>
        <v>437410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41">
        <f>ايرادات!C41-نفقات!C41-'جملة التعويضات'!C41</f>
        <v>1189</v>
      </c>
      <c r="D41" s="41">
        <f>ايرادات!D41-نفقات!D41-'جملة التعويضات'!D41</f>
        <v>1016</v>
      </c>
      <c r="E41" s="41">
        <f>ايرادات!E41-نفقات!E41-'جملة التعويضات'!E41</f>
        <v>7820</v>
      </c>
      <c r="F41" s="16">
        <f t="shared" si="0"/>
        <v>10025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41">
        <f>ايرادات!C42-نفقات!C42-'جملة التعويضات'!C42</f>
        <v>1714602</v>
      </c>
      <c r="D42" s="41">
        <f>ايرادات!D42-نفقات!D42-'جملة التعويضات'!D42</f>
        <v>3370979</v>
      </c>
      <c r="E42" s="41">
        <f>ايرادات!E42-نفقات!E42-'جملة التعويضات'!E42</f>
        <v>46836656</v>
      </c>
      <c r="F42" s="16">
        <f t="shared" si="0"/>
        <v>51922237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41">
        <f>ايرادات!C43-نفقات!C43-'جملة التعويضات'!C43</f>
        <v>23260</v>
      </c>
      <c r="D43" s="41">
        <f>ايرادات!D43-نفقات!D43-'جملة التعويضات'!D43</f>
        <v>174772</v>
      </c>
      <c r="E43" s="41">
        <f>ايرادات!E43-نفقات!E43-'جملة التعويضات'!E43</f>
        <v>9929615</v>
      </c>
      <c r="F43" s="16">
        <f t="shared" si="0"/>
        <v>10127647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41">
        <f>ايرادات!C44-نفقات!C44-'جملة التعويضات'!C44</f>
        <v>389194</v>
      </c>
      <c r="D44" s="41">
        <f>ايرادات!D44-نفقات!D44-'جملة التعويضات'!D44</f>
        <v>2872135</v>
      </c>
      <c r="E44" s="41">
        <f>ايرادات!E44-نفقات!E44-'جملة التعويضات'!E44</f>
        <v>24211252</v>
      </c>
      <c r="F44" s="16">
        <f t="shared" si="0"/>
        <v>27472581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41">
        <f>ايرادات!C45-نفقات!C45-'جملة التعويضات'!C45</f>
        <v>19231896</v>
      </c>
      <c r="D45" s="41">
        <f>ايرادات!D45-نفقات!D45-'جملة التعويضات'!D45</f>
        <v>5453569</v>
      </c>
      <c r="E45" s="41">
        <f>ايرادات!E45-نفقات!E45-'جملة التعويضات'!E45</f>
        <v>28186466</v>
      </c>
      <c r="F45" s="16">
        <f t="shared" si="0"/>
        <v>52871931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41">
        <f>ايرادات!C46-نفقات!C46-'جملة التعويضات'!C46</f>
        <v>14184054</v>
      </c>
      <c r="D46" s="41">
        <f>ايرادات!D46-نفقات!D46-'جملة التعويضات'!D46</f>
        <v>8264350</v>
      </c>
      <c r="E46" s="41">
        <f>ايرادات!E46-نفقات!E46-'جملة التعويضات'!E46</f>
        <v>42054561</v>
      </c>
      <c r="F46" s="16">
        <f t="shared" si="0"/>
        <v>64502965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41">
        <f>ايرادات!C47-نفقات!C47-'جملة التعويضات'!C47</f>
        <v>37494485</v>
      </c>
      <c r="D47" s="41">
        <f>ايرادات!D47-نفقات!D47-'جملة التعويضات'!D47</f>
        <v>10079289</v>
      </c>
      <c r="E47" s="41">
        <f>ايرادات!E47-نفقات!E47-'جملة التعويضات'!E47</f>
        <v>11772175</v>
      </c>
      <c r="F47" s="16">
        <f t="shared" si="0"/>
        <v>59345949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41">
        <f>ايرادات!C48-نفقات!C48-'جملة التعويضات'!C48</f>
        <v>207758</v>
      </c>
      <c r="D48" s="41">
        <f>ايرادات!D48-نفقات!D48-'جملة التعويضات'!D48</f>
        <v>990180</v>
      </c>
      <c r="E48" s="41">
        <f>ايرادات!E48-نفقات!E48-'جملة التعويضات'!E48</f>
        <v>12170780</v>
      </c>
      <c r="F48" s="16">
        <f t="shared" si="0"/>
        <v>13368718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41">
        <f>ايرادات!C49-نفقات!C49-'جملة التعويضات'!C49</f>
        <v>8372</v>
      </c>
      <c r="D49" s="41">
        <f>ايرادات!D49-نفقات!D49-'جملة التعويضات'!D49</f>
        <v>67818</v>
      </c>
      <c r="E49" s="41">
        <f>ايرادات!E49-نفقات!E49-'جملة التعويضات'!E49</f>
        <v>2456953</v>
      </c>
      <c r="F49" s="16">
        <f t="shared" si="0"/>
        <v>2533143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41">
        <f>ايرادات!C50-نفقات!C50-'جملة التعويضات'!C50</f>
        <v>10433</v>
      </c>
      <c r="D50" s="41">
        <f>ايرادات!D50-نفقات!D50-'جملة التعويضات'!D50</f>
        <v>132976</v>
      </c>
      <c r="E50" s="41">
        <f>ايرادات!E50-نفقات!E50-'جملة التعويضات'!E50</f>
        <v>13070459</v>
      </c>
      <c r="F50" s="16">
        <f t="shared" si="0"/>
        <v>13213868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41">
        <f>ايرادات!C51-نفقات!C51-'جملة التعويضات'!C51</f>
        <v>2280429</v>
      </c>
      <c r="D51" s="41">
        <f>ايرادات!D51-نفقات!D51-'جملة التعويضات'!D51</f>
        <v>3710723</v>
      </c>
      <c r="E51" s="41">
        <f>ايرادات!E51-نفقات!E51-'جملة التعويضات'!E51</f>
        <v>6023683</v>
      </c>
      <c r="F51" s="16">
        <f t="shared" si="0"/>
        <v>12014835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41">
        <f>ايرادات!C52-نفقات!C52-'جملة التعويضات'!C52</f>
        <v>120872</v>
      </c>
      <c r="D52" s="41">
        <f>ايرادات!D52-نفقات!D52-'جملة التعويضات'!D52</f>
        <v>214161</v>
      </c>
      <c r="E52" s="41">
        <f>ايرادات!E52-نفقات!E52-'جملة التعويضات'!E52</f>
        <v>215416</v>
      </c>
      <c r="F52" s="16">
        <f t="shared" si="0"/>
        <v>550449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41">
        <f>ايرادات!C53-نفقات!C53-'جملة التعويضات'!C53</f>
        <v>2256222</v>
      </c>
      <c r="D53" s="41">
        <f>ايرادات!D53-نفقات!D53-'جملة التعويضات'!D53</f>
        <v>1168797</v>
      </c>
      <c r="E53" s="41">
        <f>ايرادات!E53-نفقات!E53-'جملة التعويضات'!E53</f>
        <v>1541518</v>
      </c>
      <c r="F53" s="16">
        <f t="shared" si="0"/>
        <v>4966537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41">
        <f>ايرادات!C54-نفقات!C54-'جملة التعويضات'!C54</f>
        <v>3672361</v>
      </c>
      <c r="D54" s="41">
        <f>ايرادات!D54-نفقات!D54-'جملة التعويضات'!D54</f>
        <v>3829541</v>
      </c>
      <c r="E54" s="41">
        <f>ايرادات!E54-نفقات!E54-'جملة التعويضات'!E54</f>
        <v>4698379</v>
      </c>
      <c r="F54" s="16">
        <f t="shared" si="0"/>
        <v>12200281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41">
        <f>ايرادات!C55-نفقات!C55-'جملة التعويضات'!C55</f>
        <v>62385</v>
      </c>
      <c r="D55" s="41">
        <f>ايرادات!D55-نفقات!D55-'جملة التعويضات'!D55</f>
        <v>53694</v>
      </c>
      <c r="E55" s="41">
        <f>ايرادات!E55-نفقات!E55-'جملة التعويضات'!E55</f>
        <v>1161866</v>
      </c>
      <c r="F55" s="16">
        <f t="shared" si="0"/>
        <v>1277945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41">
        <f>ايرادات!C56-نفقات!C56-'جملة التعويضات'!C56</f>
        <v>9247</v>
      </c>
      <c r="D56" s="41">
        <f>ايرادات!D56-نفقات!D56-'جملة التعويضات'!D56</f>
        <v>10163</v>
      </c>
      <c r="E56" s="41">
        <f>ايرادات!E56-نفقات!E56-'جملة التعويضات'!E56</f>
        <v>19355</v>
      </c>
      <c r="F56" s="16">
        <f t="shared" si="0"/>
        <v>38765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41">
        <f>ايرادات!C57-نفقات!C57-'جملة التعويضات'!C57</f>
        <v>15065</v>
      </c>
      <c r="D57" s="41">
        <f>ايرادات!D57-نفقات!D57-'جملة التعويضات'!D57</f>
        <v>15054</v>
      </c>
      <c r="E57" s="41">
        <f>ايرادات!E57-نفقات!E57-'جملة التعويضات'!E57</f>
        <v>22110</v>
      </c>
      <c r="F57" s="16">
        <f t="shared" si="0"/>
        <v>52229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41">
        <f>ايرادات!C58-نفقات!C58-'جملة التعويضات'!C58</f>
        <v>1078544</v>
      </c>
      <c r="D58" s="41">
        <f>ايرادات!D58-نفقات!D58-'جملة التعويضات'!D58</f>
        <v>1415316</v>
      </c>
      <c r="E58" s="41">
        <f>ايرادات!E58-نفقات!E58-'جملة التعويضات'!E58</f>
        <v>46443747</v>
      </c>
      <c r="F58" s="16">
        <f t="shared" si="0"/>
        <v>48937607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41">
        <f>ايرادات!C59-نفقات!C59-'جملة التعويضات'!C59</f>
        <v>118418</v>
      </c>
      <c r="D59" s="41">
        <f>ايرادات!D59-نفقات!D59-'جملة التعويضات'!D59</f>
        <v>286956</v>
      </c>
      <c r="E59" s="41">
        <f>ايرادات!E59-نفقات!E59-'جملة التعويضات'!E59</f>
        <v>1481705</v>
      </c>
      <c r="F59" s="16">
        <f t="shared" si="0"/>
        <v>1887079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41">
        <f>ايرادات!C60-نفقات!C60-'جملة التعويضات'!C60</f>
        <v>14345</v>
      </c>
      <c r="D60" s="41">
        <f>ايرادات!D60-نفقات!D60-'جملة التعويضات'!D60</f>
        <v>14036</v>
      </c>
      <c r="E60" s="41">
        <f>ايرادات!E60-نفقات!E60-'جملة التعويضات'!E60</f>
        <v>6589</v>
      </c>
      <c r="F60" s="16">
        <f t="shared" si="0"/>
        <v>34970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41">
        <f>ايرادات!C61-نفقات!C61-'جملة التعويضات'!C61</f>
        <v>542719</v>
      </c>
      <c r="D61" s="41">
        <f>ايرادات!D61-نفقات!D61-'جملة التعويضات'!D61</f>
        <v>702284</v>
      </c>
      <c r="E61" s="41">
        <f>ايرادات!E61-نفقات!E61-'جملة التعويضات'!E61</f>
        <v>61959774</v>
      </c>
      <c r="F61" s="16">
        <f t="shared" si="0"/>
        <v>63204777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41">
        <f>ايرادات!C62-نفقات!C62-'جملة التعويضات'!C62</f>
        <v>344052</v>
      </c>
      <c r="D62" s="41">
        <f>ايرادات!D62-نفقات!D62-'جملة التعويضات'!D62</f>
        <v>878533</v>
      </c>
      <c r="E62" s="41">
        <f>ايرادات!E62-نفقات!E62-'جملة التعويضات'!E62</f>
        <v>6354110</v>
      </c>
      <c r="F62" s="16">
        <f t="shared" si="0"/>
        <v>7576695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41">
        <f>ايرادات!C63-نفقات!C63-'جملة التعويضات'!C63</f>
        <v>22219</v>
      </c>
      <c r="D63" s="41">
        <f>ايرادات!D63-نفقات!D63-'جملة التعويضات'!D63</f>
        <v>143181</v>
      </c>
      <c r="E63" s="41">
        <f>ايرادات!E63-نفقات!E63-'جملة التعويضات'!E63</f>
        <v>202475</v>
      </c>
      <c r="F63" s="16">
        <f t="shared" si="0"/>
        <v>367875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41">
        <f>ايرادات!C64-نفقات!C64-'جملة التعويضات'!C64</f>
        <v>4845305</v>
      </c>
      <c r="D64" s="41">
        <f>ايرادات!D64-نفقات!D64-'جملة التعويضات'!D64</f>
        <v>1253193</v>
      </c>
      <c r="E64" s="41">
        <f>ايرادات!E64-نفقات!E64-'جملة التعويضات'!E64</f>
        <v>4012777</v>
      </c>
      <c r="F64" s="16">
        <f t="shared" si="0"/>
        <v>10111275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41">
        <f>ايرادات!C65-نفقات!C65-'جملة التعويضات'!C65</f>
        <v>45188</v>
      </c>
      <c r="D65" s="41">
        <f>ايرادات!D65-نفقات!D65-'جملة التعويضات'!D65</f>
        <v>308194</v>
      </c>
      <c r="E65" s="41">
        <f>ايرادات!E65-نفقات!E65-'جملة التعويضات'!E65</f>
        <v>84345</v>
      </c>
      <c r="F65" s="16">
        <f t="shared" si="0"/>
        <v>437727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41">
        <f>ايرادات!C66-نفقات!C66-'جملة التعويضات'!C66</f>
        <v>48614</v>
      </c>
      <c r="D66" s="41">
        <f>ايرادات!D66-نفقات!D66-'جملة التعويضات'!D66</f>
        <v>138463</v>
      </c>
      <c r="E66" s="41">
        <f>ايرادات!E66-نفقات!E66-'جملة التعويضات'!E66</f>
        <v>1123201</v>
      </c>
      <c r="F66" s="16">
        <f t="shared" si="0"/>
        <v>1310278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41">
        <f>ايرادات!C67-نفقات!C67-'جملة التعويضات'!C67</f>
        <v>331123</v>
      </c>
      <c r="D67" s="41">
        <f>ايرادات!D67-نفقات!D67-'جملة التعويضات'!D67</f>
        <v>1527506</v>
      </c>
      <c r="E67" s="41">
        <f>ايرادات!E67-نفقات!E67-'جملة التعويضات'!E67</f>
        <v>906832</v>
      </c>
      <c r="F67" s="16">
        <f t="shared" si="0"/>
        <v>2765461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41">
        <f>ايرادات!C68-نفقات!C68-'جملة التعويضات'!C68</f>
        <v>265</v>
      </c>
      <c r="D68" s="41">
        <f>ايرادات!D68-نفقات!D68-'جملة التعويضات'!D68</f>
        <v>3714</v>
      </c>
      <c r="E68" s="41">
        <f>ايرادات!E68-نفقات!E68-'جملة التعويضات'!E68</f>
        <v>59242</v>
      </c>
      <c r="F68" s="16">
        <f t="shared" si="0"/>
        <v>63221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41">
        <f>ايرادات!C69-نفقات!C69-'جملة التعويضات'!C69</f>
        <v>445008</v>
      </c>
      <c r="D69" s="41">
        <f>ايرادات!D69-نفقات!D69-'جملة التعويضات'!D69</f>
        <v>1358939</v>
      </c>
      <c r="E69" s="41">
        <f>ايرادات!E69-نفقات!E69-'جملة التعويضات'!E69</f>
        <v>870091</v>
      </c>
      <c r="F69" s="16">
        <f t="shared" si="0"/>
        <v>2674038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41">
        <f>ايرادات!C70-نفقات!C70-'جملة التعويضات'!C70</f>
        <v>481532</v>
      </c>
      <c r="D70" s="41">
        <f>ايرادات!D70-نفقات!D70-'جملة التعويضات'!D70</f>
        <v>170743</v>
      </c>
      <c r="E70" s="41">
        <f>ايرادات!E70-نفقات!E70-'جملة التعويضات'!E70</f>
        <v>336940</v>
      </c>
      <c r="F70" s="16">
        <f t="shared" ref="F70:F88" si="1">SUM(C70:E70)</f>
        <v>989215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41">
        <f>ايرادات!C71-نفقات!C71-'جملة التعويضات'!C71</f>
        <v>192823</v>
      </c>
      <c r="D71" s="41">
        <f>ايرادات!D71-نفقات!D71-'جملة التعويضات'!D71</f>
        <v>36511</v>
      </c>
      <c r="E71" s="41">
        <f>ايرادات!E71-نفقات!E71-'جملة التعويضات'!E71</f>
        <v>6622</v>
      </c>
      <c r="F71" s="16">
        <f t="shared" si="1"/>
        <v>235956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41">
        <f>ايرادات!C72-نفقات!C72-'جملة التعويضات'!C72</f>
        <v>1997417</v>
      </c>
      <c r="D72" s="41">
        <f>ايرادات!D72-نفقات!D72-'جملة التعويضات'!D72</f>
        <v>1276775</v>
      </c>
      <c r="E72" s="41">
        <f>ايرادات!E72-نفقات!E72-'جملة التعويضات'!E72</f>
        <v>1194411</v>
      </c>
      <c r="F72" s="16">
        <f t="shared" si="1"/>
        <v>4468603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41">
        <f>ايرادات!C73-نفقات!C73-'جملة التعويضات'!C73</f>
        <v>1018057</v>
      </c>
      <c r="D73" s="41">
        <f>ايرادات!D73-نفقات!D73-'جملة التعويضات'!D73</f>
        <v>782043</v>
      </c>
      <c r="E73" s="41">
        <f>ايرادات!E73-نفقات!E73-'جملة التعويضات'!E73</f>
        <v>175150</v>
      </c>
      <c r="F73" s="16">
        <f t="shared" si="1"/>
        <v>1975250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41">
        <f>ايرادات!C74-نفقات!C74-'جملة التعويضات'!C74</f>
        <v>416770</v>
      </c>
      <c r="D74" s="41">
        <f>ايرادات!D74-نفقات!D74-'جملة التعويضات'!D74</f>
        <v>954180</v>
      </c>
      <c r="E74" s="41">
        <f>ايرادات!E74-نفقات!E74-'جملة التعويضات'!E74</f>
        <v>699182</v>
      </c>
      <c r="F74" s="16">
        <f t="shared" si="1"/>
        <v>2070132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41">
        <f>ايرادات!C75-نفقات!C75-'جملة التعويضات'!C75</f>
        <v>22120</v>
      </c>
      <c r="D75" s="41">
        <f>ايرادات!D75-نفقات!D75-'جملة التعويضات'!D75</f>
        <v>152751</v>
      </c>
      <c r="E75" s="41">
        <f>ايرادات!E75-نفقات!E75-'جملة التعويضات'!E75</f>
        <v>1674110</v>
      </c>
      <c r="F75" s="16">
        <f t="shared" si="1"/>
        <v>1848981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41">
        <f>ايرادات!C76-نفقات!C76-'جملة التعويضات'!C76</f>
        <v>211377</v>
      </c>
      <c r="D76" s="41">
        <f>ايرادات!D76-نفقات!D76-'جملة التعويضات'!D76</f>
        <v>701680</v>
      </c>
      <c r="E76" s="41">
        <f>ايرادات!E76-نفقات!E76-'جملة التعويضات'!E76</f>
        <v>6358369</v>
      </c>
      <c r="F76" s="16">
        <f t="shared" si="1"/>
        <v>7271426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41">
        <f>ايرادات!C77-نفقات!C77-'جملة التعويضات'!C77</f>
        <v>447095</v>
      </c>
      <c r="D77" s="41">
        <f>ايرادات!D77-نفقات!D77-'جملة التعويضات'!D77</f>
        <v>491261</v>
      </c>
      <c r="E77" s="41">
        <f>ايرادات!E77-نفقات!E77-'جملة التعويضات'!E77</f>
        <v>273604</v>
      </c>
      <c r="F77" s="16">
        <f t="shared" si="1"/>
        <v>1211960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41">
        <f>ايرادات!C78-نفقات!C78-'جملة التعويضات'!C78</f>
        <v>102893</v>
      </c>
      <c r="D78" s="41">
        <f>ايرادات!D78-نفقات!D78-'جملة التعويضات'!D78</f>
        <v>182786</v>
      </c>
      <c r="E78" s="41">
        <f>ايرادات!E78-نفقات!E78-'جملة التعويضات'!E78</f>
        <v>1783977</v>
      </c>
      <c r="F78" s="16">
        <f t="shared" si="1"/>
        <v>2069656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41">
        <f>ايرادات!C79-نفقات!C79-'جملة التعويضات'!C79</f>
        <v>255430</v>
      </c>
      <c r="D79" s="41">
        <f>ايرادات!D79-نفقات!D79-'جملة التعويضات'!D79</f>
        <v>4313171</v>
      </c>
      <c r="E79" s="41">
        <f>ايرادات!E79-نفقات!E79-'جملة التعويضات'!E79</f>
        <v>10307284</v>
      </c>
      <c r="F79" s="16">
        <f t="shared" si="1"/>
        <v>14875885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41">
        <f>ايرادات!C80-نفقات!C80-'جملة التعويضات'!C80</f>
        <v>5242</v>
      </c>
      <c r="D80" s="41">
        <f>ايرادات!D80-نفقات!D80-'جملة التعويضات'!D80</f>
        <v>46098</v>
      </c>
      <c r="E80" s="41">
        <f>ايرادات!E80-نفقات!E80-'جملة التعويضات'!E80</f>
        <v>171129</v>
      </c>
      <c r="F80" s="16">
        <f t="shared" si="1"/>
        <v>222469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41">
        <f>ايرادات!C81-نفقات!C81-'جملة التعويضات'!C81</f>
        <v>85378</v>
      </c>
      <c r="D81" s="41">
        <f>ايرادات!D81-نفقات!D81-'جملة التعويضات'!D81</f>
        <v>742910</v>
      </c>
      <c r="E81" s="41">
        <f>ايرادات!E81-نفقات!E81-'جملة التعويضات'!E81</f>
        <v>651476</v>
      </c>
      <c r="F81" s="16">
        <f t="shared" si="1"/>
        <v>1479764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41">
        <f>ايرادات!C82-نفقات!C82-'جملة التعويضات'!C82</f>
        <v>62788</v>
      </c>
      <c r="D82" s="41">
        <f>ايرادات!D82-نفقات!D82-'جملة التعويضات'!D82</f>
        <v>64312</v>
      </c>
      <c r="E82" s="41">
        <f>ايرادات!E82-نفقات!E82-'جملة التعويضات'!E82</f>
        <v>891954</v>
      </c>
      <c r="F82" s="16">
        <f t="shared" si="1"/>
        <v>1019054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41">
        <f>ايرادات!C83-نفقات!C83-'جملة التعويضات'!C83</f>
        <v>41968</v>
      </c>
      <c r="D83" s="41">
        <f>ايرادات!D83-نفقات!D83-'جملة التعويضات'!D83</f>
        <v>23272</v>
      </c>
      <c r="E83" s="41">
        <f>ايرادات!E83-نفقات!E83-'جملة التعويضات'!E83</f>
        <v>56843</v>
      </c>
      <c r="F83" s="16">
        <f t="shared" si="1"/>
        <v>122083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41">
        <f>ايرادات!C84-نفقات!C84-'جملة التعويضات'!C84</f>
        <v>378443</v>
      </c>
      <c r="D84" s="41">
        <f>ايرادات!D84-نفقات!D84-'جملة التعويضات'!D84</f>
        <v>469904</v>
      </c>
      <c r="E84" s="41">
        <f>ايرادات!E84-نفقات!E84-'جملة التعويضات'!E84</f>
        <v>1784644</v>
      </c>
      <c r="F84" s="16">
        <f t="shared" si="1"/>
        <v>2632991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41">
        <f>ايرادات!C85-نفقات!C85-'جملة التعويضات'!C85</f>
        <v>205794</v>
      </c>
      <c r="D85" s="41">
        <f>ايرادات!D85-نفقات!D85-'جملة التعويضات'!D85</f>
        <v>292761</v>
      </c>
      <c r="E85" s="41">
        <f>ايرادات!E85-نفقات!E85-'جملة التعويضات'!E85</f>
        <v>419421</v>
      </c>
      <c r="F85" s="16">
        <f t="shared" si="1"/>
        <v>917976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41">
        <f>ايرادات!C86-نفقات!C86-'جملة التعويضات'!C86</f>
        <v>872640</v>
      </c>
      <c r="D86" s="41">
        <f>ايرادات!D86-نفقات!D86-'جملة التعويضات'!D86</f>
        <v>136823</v>
      </c>
      <c r="E86" s="41">
        <f>ايرادات!E86-نفقات!E86-'جملة التعويضات'!E86</f>
        <v>249663</v>
      </c>
      <c r="F86" s="16">
        <f t="shared" si="1"/>
        <v>1259126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41">
        <f>ايرادات!C87-نفقات!C87-'جملة التعويضات'!C87</f>
        <v>2039483</v>
      </c>
      <c r="D87" s="41">
        <f>ايرادات!D87-نفقات!D87-'جملة التعويضات'!D87</f>
        <v>197369</v>
      </c>
      <c r="E87" s="41">
        <f>ايرادات!E87-نفقات!E87-'جملة التعويضات'!E87</f>
        <v>42633</v>
      </c>
      <c r="F87" s="16">
        <f t="shared" si="1"/>
        <v>2279485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31">
        <f>SUM(C5:C87)</f>
        <v>131778579</v>
      </c>
      <c r="D88" s="31">
        <f>SUM(D5:D87)</f>
        <v>76495064</v>
      </c>
      <c r="E88" s="10">
        <f>SUM(E5:E87)</f>
        <v>1838653627</v>
      </c>
      <c r="F88" s="24">
        <f t="shared" si="1"/>
        <v>2046927270</v>
      </c>
      <c r="G88" s="118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1:B1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rightToLeft="1" workbookViewId="0">
      <selection activeCell="C1" sqref="C1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127" t="s">
        <v>252</v>
      </c>
      <c r="B1" s="127"/>
      <c r="C1" s="104"/>
      <c r="D1" s="104"/>
      <c r="E1" s="104"/>
      <c r="F1" s="104" t="s">
        <v>253</v>
      </c>
    </row>
    <row r="2" spans="1:6" ht="24.95" customHeight="1" x14ac:dyDescent="0.2">
      <c r="A2" s="135" t="s">
        <v>223</v>
      </c>
      <c r="B2" s="135"/>
      <c r="C2" s="135"/>
      <c r="D2" s="13"/>
      <c r="E2" s="142" t="s">
        <v>224</v>
      </c>
      <c r="F2" s="142"/>
    </row>
    <row r="3" spans="1:6" ht="20.100000000000001" customHeight="1" x14ac:dyDescent="0.2">
      <c r="A3" s="128" t="s">
        <v>68</v>
      </c>
      <c r="B3" s="128"/>
      <c r="C3" s="11" t="s">
        <v>184</v>
      </c>
      <c r="D3" s="11" t="s">
        <v>185</v>
      </c>
      <c r="E3" s="11" t="s">
        <v>186</v>
      </c>
      <c r="F3" s="129" t="s">
        <v>73</v>
      </c>
    </row>
    <row r="4" spans="1:6" ht="20.100000000000001" customHeight="1" x14ac:dyDescent="0.2">
      <c r="A4" s="128"/>
      <c r="B4" s="128"/>
      <c r="C4" s="7" t="s">
        <v>187</v>
      </c>
      <c r="D4" s="7" t="s">
        <v>188</v>
      </c>
      <c r="E4" s="7" t="s">
        <v>189</v>
      </c>
      <c r="F4" s="129"/>
    </row>
    <row r="5" spans="1:6" ht="14.45" customHeight="1" x14ac:dyDescent="0.2">
      <c r="A5" s="102" t="s">
        <v>149</v>
      </c>
      <c r="B5" s="48" t="s">
        <v>1</v>
      </c>
      <c r="C5" s="109">
        <v>3447879</v>
      </c>
      <c r="D5" s="109">
        <v>1374154</v>
      </c>
      <c r="E5" s="113">
        <f>C5-D5</f>
        <v>2073725</v>
      </c>
      <c r="F5" s="8" t="s">
        <v>74</v>
      </c>
    </row>
    <row r="6" spans="1:6" ht="14.45" customHeight="1" x14ac:dyDescent="0.2">
      <c r="A6" s="102" t="s">
        <v>150</v>
      </c>
      <c r="B6" s="48" t="s">
        <v>2</v>
      </c>
      <c r="C6" s="109">
        <v>8217</v>
      </c>
      <c r="D6" s="109">
        <v>57</v>
      </c>
      <c r="E6" s="113">
        <f t="shared" ref="E6:E69" si="0">C6-D6</f>
        <v>8160</v>
      </c>
      <c r="F6" s="8" t="s">
        <v>75</v>
      </c>
    </row>
    <row r="7" spans="1:6" ht="14.45" customHeight="1" x14ac:dyDescent="0.2">
      <c r="A7" s="102" t="s">
        <v>151</v>
      </c>
      <c r="B7" s="48" t="s">
        <v>3</v>
      </c>
      <c r="C7" s="109">
        <v>109261</v>
      </c>
      <c r="D7" s="109">
        <v>18116</v>
      </c>
      <c r="E7" s="113">
        <f t="shared" si="0"/>
        <v>91145</v>
      </c>
      <c r="F7" s="8" t="s">
        <v>76</v>
      </c>
    </row>
    <row r="8" spans="1:6" ht="14.45" customHeight="1" x14ac:dyDescent="0.2">
      <c r="A8" s="102" t="s">
        <v>152</v>
      </c>
      <c r="B8" s="49" t="s">
        <v>4</v>
      </c>
      <c r="C8" s="109">
        <v>0</v>
      </c>
      <c r="D8" s="109">
        <v>0</v>
      </c>
      <c r="E8" s="113">
        <f t="shared" si="0"/>
        <v>0</v>
      </c>
      <c r="F8" s="8" t="s">
        <v>77</v>
      </c>
    </row>
    <row r="9" spans="1:6" ht="14.45" customHeight="1" x14ac:dyDescent="0.2">
      <c r="A9" s="102" t="s">
        <v>153</v>
      </c>
      <c r="B9" s="50" t="s">
        <v>5</v>
      </c>
      <c r="C9" s="109">
        <v>64784225</v>
      </c>
      <c r="D9" s="109">
        <v>5351400</v>
      </c>
      <c r="E9" s="113">
        <f t="shared" si="0"/>
        <v>59432825</v>
      </c>
      <c r="F9" s="8" t="s">
        <v>78</v>
      </c>
    </row>
    <row r="10" spans="1:6" ht="14.45" customHeight="1" x14ac:dyDescent="0.2">
      <c r="A10" s="102" t="s">
        <v>154</v>
      </c>
      <c r="B10" s="51" t="s">
        <v>6</v>
      </c>
      <c r="C10" s="109">
        <v>556119</v>
      </c>
      <c r="D10" s="109">
        <v>79825</v>
      </c>
      <c r="E10" s="113">
        <f t="shared" si="0"/>
        <v>476294</v>
      </c>
      <c r="F10" s="8" t="s">
        <v>79</v>
      </c>
    </row>
    <row r="11" spans="1:6" ht="14.45" customHeight="1" x14ac:dyDescent="0.2">
      <c r="A11" s="102" t="s">
        <v>155</v>
      </c>
      <c r="B11" s="52" t="s">
        <v>7</v>
      </c>
      <c r="C11" s="124">
        <v>1705107</v>
      </c>
      <c r="D11" s="109">
        <v>137951</v>
      </c>
      <c r="E11" s="113">
        <f t="shared" si="0"/>
        <v>1567156</v>
      </c>
      <c r="F11" s="8" t="s">
        <v>80</v>
      </c>
    </row>
    <row r="12" spans="1:6" ht="14.45" customHeight="1" x14ac:dyDescent="0.2">
      <c r="A12" s="102" t="s">
        <v>156</v>
      </c>
      <c r="B12" s="53" t="s">
        <v>8</v>
      </c>
      <c r="C12" s="109">
        <v>28148</v>
      </c>
      <c r="D12" s="109">
        <v>3578</v>
      </c>
      <c r="E12" s="113">
        <f t="shared" si="0"/>
        <v>24570</v>
      </c>
      <c r="F12" s="8" t="s">
        <v>81</v>
      </c>
    </row>
    <row r="13" spans="1:6" ht="14.45" customHeight="1" x14ac:dyDescent="0.2">
      <c r="A13" s="103">
        <v>10</v>
      </c>
      <c r="B13" s="48" t="s">
        <v>9</v>
      </c>
      <c r="C13" s="109">
        <v>8577656</v>
      </c>
      <c r="D13" s="109">
        <v>1285741</v>
      </c>
      <c r="E13" s="113">
        <f t="shared" si="0"/>
        <v>7291915</v>
      </c>
      <c r="F13" s="8" t="s">
        <v>82</v>
      </c>
    </row>
    <row r="14" spans="1:6" ht="14.45" customHeight="1" x14ac:dyDescent="0.2">
      <c r="A14" s="103">
        <v>11</v>
      </c>
      <c r="B14" s="54" t="s">
        <v>10</v>
      </c>
      <c r="C14" s="109">
        <v>955951</v>
      </c>
      <c r="D14" s="109">
        <v>248393</v>
      </c>
      <c r="E14" s="113">
        <f t="shared" si="0"/>
        <v>707558</v>
      </c>
      <c r="F14" s="8" t="s">
        <v>83</v>
      </c>
    </row>
    <row r="15" spans="1:6" ht="14.45" customHeight="1" x14ac:dyDescent="0.2">
      <c r="A15" s="103">
        <v>12</v>
      </c>
      <c r="B15" s="55" t="s">
        <v>11</v>
      </c>
      <c r="C15" s="109">
        <v>661</v>
      </c>
      <c r="D15" s="109">
        <v>18</v>
      </c>
      <c r="E15" s="113">
        <f t="shared" si="0"/>
        <v>643</v>
      </c>
      <c r="F15" s="8" t="s">
        <v>84</v>
      </c>
    </row>
    <row r="16" spans="1:6" ht="14.45" customHeight="1" x14ac:dyDescent="0.2">
      <c r="A16" s="103">
        <v>13</v>
      </c>
      <c r="B16" s="48" t="s">
        <v>12</v>
      </c>
      <c r="C16" s="109">
        <v>1944787</v>
      </c>
      <c r="D16" s="109">
        <v>341258</v>
      </c>
      <c r="E16" s="113">
        <f t="shared" si="0"/>
        <v>1603529</v>
      </c>
      <c r="F16" s="8" t="s">
        <v>85</v>
      </c>
    </row>
    <row r="17" spans="1:6" ht="14.45" customHeight="1" x14ac:dyDescent="0.2">
      <c r="A17" s="103">
        <v>14</v>
      </c>
      <c r="B17" s="48" t="s">
        <v>13</v>
      </c>
      <c r="C17" s="109">
        <v>1548332</v>
      </c>
      <c r="D17" s="109">
        <v>139532</v>
      </c>
      <c r="E17" s="113">
        <f t="shared" si="0"/>
        <v>1408800</v>
      </c>
      <c r="F17" s="8" t="s">
        <v>86</v>
      </c>
    </row>
    <row r="18" spans="1:6" ht="14.45" customHeight="1" x14ac:dyDescent="0.2">
      <c r="A18" s="103">
        <v>15</v>
      </c>
      <c r="B18" s="56" t="s">
        <v>14</v>
      </c>
      <c r="C18" s="109">
        <v>987201</v>
      </c>
      <c r="D18" s="109">
        <v>102102</v>
      </c>
      <c r="E18" s="113">
        <f t="shared" si="0"/>
        <v>885099</v>
      </c>
      <c r="F18" s="8" t="s">
        <v>87</v>
      </c>
    </row>
    <row r="19" spans="1:6" ht="14.45" customHeight="1" x14ac:dyDescent="0.2">
      <c r="A19" s="103">
        <v>16</v>
      </c>
      <c r="B19" s="48" t="s">
        <v>15</v>
      </c>
      <c r="C19" s="109">
        <v>1605509</v>
      </c>
      <c r="D19" s="109">
        <v>167134</v>
      </c>
      <c r="E19" s="113">
        <f t="shared" si="0"/>
        <v>1438375</v>
      </c>
      <c r="F19" s="8" t="s">
        <v>157</v>
      </c>
    </row>
    <row r="20" spans="1:6" ht="14.45" customHeight="1" x14ac:dyDescent="0.2">
      <c r="A20" s="103">
        <v>17</v>
      </c>
      <c r="B20" s="57" t="s">
        <v>16</v>
      </c>
      <c r="C20" s="109">
        <v>3090484</v>
      </c>
      <c r="D20" s="109">
        <v>233231</v>
      </c>
      <c r="E20" s="113">
        <f t="shared" si="0"/>
        <v>2857253</v>
      </c>
      <c r="F20" s="8" t="s">
        <v>88</v>
      </c>
    </row>
    <row r="21" spans="1:6" ht="14.45" customHeight="1" x14ac:dyDescent="0.2">
      <c r="A21" s="103">
        <v>18</v>
      </c>
      <c r="B21" s="58" t="s">
        <v>17</v>
      </c>
      <c r="C21" s="109">
        <v>1299609</v>
      </c>
      <c r="D21" s="109">
        <v>335072</v>
      </c>
      <c r="E21" s="113">
        <f t="shared" si="0"/>
        <v>964537</v>
      </c>
      <c r="F21" s="8" t="s">
        <v>89</v>
      </c>
    </row>
    <row r="22" spans="1:6" ht="14.45" customHeight="1" x14ac:dyDescent="0.2">
      <c r="A22" s="103">
        <v>19</v>
      </c>
      <c r="B22" s="59" t="s">
        <v>158</v>
      </c>
      <c r="C22" s="109">
        <v>7495780</v>
      </c>
      <c r="D22" s="109">
        <v>1552123</v>
      </c>
      <c r="E22" s="113">
        <f t="shared" si="0"/>
        <v>5943657</v>
      </c>
      <c r="F22" s="8" t="s">
        <v>90</v>
      </c>
    </row>
    <row r="23" spans="1:6" ht="14.45" customHeight="1" x14ac:dyDescent="0.2">
      <c r="A23" s="103">
        <v>20</v>
      </c>
      <c r="B23" s="48" t="s">
        <v>18</v>
      </c>
      <c r="C23" s="109">
        <v>15987154</v>
      </c>
      <c r="D23" s="109">
        <v>1641578</v>
      </c>
      <c r="E23" s="113">
        <f t="shared" si="0"/>
        <v>14345576</v>
      </c>
      <c r="F23" s="8" t="s">
        <v>91</v>
      </c>
    </row>
    <row r="24" spans="1:6" ht="14.45" customHeight="1" x14ac:dyDescent="0.2">
      <c r="A24" s="103">
        <v>21</v>
      </c>
      <c r="B24" s="60" t="s">
        <v>19</v>
      </c>
      <c r="C24" s="109">
        <v>109859</v>
      </c>
      <c r="D24" s="109">
        <v>2325</v>
      </c>
      <c r="E24" s="113">
        <f t="shared" si="0"/>
        <v>107534</v>
      </c>
      <c r="F24" s="8" t="s">
        <v>159</v>
      </c>
    </row>
    <row r="25" spans="1:6" ht="14.45" customHeight="1" x14ac:dyDescent="0.2">
      <c r="A25" s="103">
        <v>22</v>
      </c>
      <c r="B25" s="61" t="s">
        <v>20</v>
      </c>
      <c r="C25" s="109">
        <v>2582373</v>
      </c>
      <c r="D25" s="109">
        <v>150974</v>
      </c>
      <c r="E25" s="113">
        <f t="shared" si="0"/>
        <v>2431399</v>
      </c>
      <c r="F25" s="8" t="s">
        <v>92</v>
      </c>
    </row>
    <row r="26" spans="1:6" ht="14.45" customHeight="1" x14ac:dyDescent="0.2">
      <c r="A26" s="103">
        <v>23</v>
      </c>
      <c r="B26" s="48" t="s">
        <v>21</v>
      </c>
      <c r="C26" s="109">
        <v>3816477</v>
      </c>
      <c r="D26" s="109">
        <v>651487</v>
      </c>
      <c r="E26" s="113">
        <f t="shared" si="0"/>
        <v>3164990</v>
      </c>
      <c r="F26" s="8" t="s">
        <v>93</v>
      </c>
    </row>
    <row r="27" spans="1:6" ht="14.45" customHeight="1" x14ac:dyDescent="0.2">
      <c r="A27" s="103">
        <v>24</v>
      </c>
      <c r="B27" s="62" t="s">
        <v>22</v>
      </c>
      <c r="C27" s="109">
        <v>1800942</v>
      </c>
      <c r="D27" s="109">
        <v>284552</v>
      </c>
      <c r="E27" s="113">
        <f t="shared" si="0"/>
        <v>1516390</v>
      </c>
      <c r="F27" s="8" t="s">
        <v>94</v>
      </c>
    </row>
    <row r="28" spans="1:6" ht="14.45" customHeight="1" x14ac:dyDescent="0.2">
      <c r="A28" s="103">
        <v>25</v>
      </c>
      <c r="B28" s="48" t="s">
        <v>23</v>
      </c>
      <c r="C28" s="109">
        <v>4844726</v>
      </c>
      <c r="D28" s="109">
        <v>528147</v>
      </c>
      <c r="E28" s="113">
        <f t="shared" si="0"/>
        <v>4316579</v>
      </c>
      <c r="F28" s="8" t="s">
        <v>160</v>
      </c>
    </row>
    <row r="29" spans="1:6" ht="14.45" customHeight="1" x14ac:dyDescent="0.2">
      <c r="A29" s="103">
        <v>26</v>
      </c>
      <c r="B29" s="63" t="s">
        <v>24</v>
      </c>
      <c r="C29" s="109">
        <v>211640</v>
      </c>
      <c r="D29" s="109">
        <v>23806</v>
      </c>
      <c r="E29" s="113">
        <f t="shared" si="0"/>
        <v>187834</v>
      </c>
      <c r="F29" s="8" t="s">
        <v>95</v>
      </c>
    </row>
    <row r="30" spans="1:6" ht="14.45" customHeight="1" x14ac:dyDescent="0.2">
      <c r="A30" s="103">
        <v>27</v>
      </c>
      <c r="B30" s="64" t="s">
        <v>25</v>
      </c>
      <c r="C30" s="109">
        <v>5134434</v>
      </c>
      <c r="D30" s="109">
        <v>485101</v>
      </c>
      <c r="E30" s="113">
        <f t="shared" si="0"/>
        <v>4649333</v>
      </c>
      <c r="F30" s="8" t="s">
        <v>96</v>
      </c>
    </row>
    <row r="31" spans="1:6" ht="14.45" customHeight="1" x14ac:dyDescent="0.2">
      <c r="A31" s="103">
        <v>28</v>
      </c>
      <c r="B31" s="65" t="s">
        <v>26</v>
      </c>
      <c r="C31" s="109">
        <v>4126542</v>
      </c>
      <c r="D31" s="109">
        <v>475885</v>
      </c>
      <c r="E31" s="113">
        <f t="shared" si="0"/>
        <v>3650657</v>
      </c>
      <c r="F31" s="8" t="s">
        <v>97</v>
      </c>
    </row>
    <row r="32" spans="1:6" ht="14.45" customHeight="1" x14ac:dyDescent="0.2">
      <c r="A32" s="103">
        <v>29</v>
      </c>
      <c r="B32" s="66" t="s">
        <v>161</v>
      </c>
      <c r="C32" s="109">
        <v>498036</v>
      </c>
      <c r="D32" s="109">
        <v>76898</v>
      </c>
      <c r="E32" s="113">
        <f t="shared" si="0"/>
        <v>421138</v>
      </c>
      <c r="F32" s="8" t="s">
        <v>98</v>
      </c>
    </row>
    <row r="33" spans="1:6" ht="14.45" customHeight="1" x14ac:dyDescent="0.2">
      <c r="A33" s="103">
        <v>30</v>
      </c>
      <c r="B33" s="48" t="s">
        <v>27</v>
      </c>
      <c r="C33" s="109">
        <v>258142</v>
      </c>
      <c r="D33" s="109">
        <v>7778</v>
      </c>
      <c r="E33" s="113">
        <f t="shared" si="0"/>
        <v>250364</v>
      </c>
      <c r="F33" s="8" t="s">
        <v>99</v>
      </c>
    </row>
    <row r="34" spans="1:6" ht="14.45" customHeight="1" x14ac:dyDescent="0.2">
      <c r="A34" s="103">
        <v>31</v>
      </c>
      <c r="B34" s="48" t="s">
        <v>28</v>
      </c>
      <c r="C34" s="109">
        <v>3011839</v>
      </c>
      <c r="D34" s="109">
        <v>221805</v>
      </c>
      <c r="E34" s="113">
        <f t="shared" si="0"/>
        <v>2790034</v>
      </c>
      <c r="F34" s="8" t="s">
        <v>100</v>
      </c>
    </row>
    <row r="35" spans="1:6" ht="14.45" customHeight="1" x14ac:dyDescent="0.2">
      <c r="A35" s="103">
        <v>32</v>
      </c>
      <c r="B35" s="67" t="s">
        <v>29</v>
      </c>
      <c r="C35" s="109">
        <v>624508</v>
      </c>
      <c r="D35" s="109">
        <v>25589</v>
      </c>
      <c r="E35" s="113">
        <f t="shared" si="0"/>
        <v>598919</v>
      </c>
      <c r="F35" s="8" t="s">
        <v>101</v>
      </c>
    </row>
    <row r="36" spans="1:6" ht="14.45" customHeight="1" x14ac:dyDescent="0.2">
      <c r="A36" s="103">
        <v>33</v>
      </c>
      <c r="B36" s="48" t="s">
        <v>30</v>
      </c>
      <c r="C36" s="109">
        <v>934335</v>
      </c>
      <c r="D36" s="109">
        <v>14575</v>
      </c>
      <c r="E36" s="113">
        <f t="shared" si="0"/>
        <v>919760</v>
      </c>
      <c r="F36" s="8" t="s">
        <v>102</v>
      </c>
    </row>
    <row r="37" spans="1:6" ht="14.45" customHeight="1" x14ac:dyDescent="0.2">
      <c r="A37" s="103">
        <v>35</v>
      </c>
      <c r="B37" s="68" t="s">
        <v>31</v>
      </c>
      <c r="C37" s="109">
        <v>40538720</v>
      </c>
      <c r="D37" s="109">
        <v>3224567</v>
      </c>
      <c r="E37" s="113">
        <f t="shared" si="0"/>
        <v>37314153</v>
      </c>
      <c r="F37" s="8" t="s">
        <v>103</v>
      </c>
    </row>
    <row r="38" spans="1:6" ht="14.45" customHeight="1" x14ac:dyDescent="0.2">
      <c r="A38" s="103">
        <v>36</v>
      </c>
      <c r="B38" s="48" t="s">
        <v>32</v>
      </c>
      <c r="C38" s="109">
        <v>1227939</v>
      </c>
      <c r="D38" s="109">
        <v>296161</v>
      </c>
      <c r="E38" s="113">
        <f t="shared" si="0"/>
        <v>931778</v>
      </c>
      <c r="F38" s="8" t="s">
        <v>104</v>
      </c>
    </row>
    <row r="39" spans="1:6" ht="14.45" customHeight="1" x14ac:dyDescent="0.2">
      <c r="A39" s="103">
        <v>37</v>
      </c>
      <c r="B39" s="69" t="s">
        <v>33</v>
      </c>
      <c r="C39" s="109">
        <v>204958</v>
      </c>
      <c r="D39" s="109">
        <v>18881</v>
      </c>
      <c r="E39" s="113">
        <f t="shared" si="0"/>
        <v>186077</v>
      </c>
      <c r="F39" s="8" t="s">
        <v>105</v>
      </c>
    </row>
    <row r="40" spans="1:6" ht="14.45" customHeight="1" x14ac:dyDescent="0.2">
      <c r="A40" s="103">
        <v>38</v>
      </c>
      <c r="B40" s="70" t="s">
        <v>34</v>
      </c>
      <c r="C40" s="109">
        <v>101971</v>
      </c>
      <c r="D40" s="109">
        <v>2903</v>
      </c>
      <c r="E40" s="113">
        <f t="shared" si="0"/>
        <v>99068</v>
      </c>
      <c r="F40" s="8" t="s">
        <v>162</v>
      </c>
    </row>
    <row r="41" spans="1:6" ht="14.45" customHeight="1" x14ac:dyDescent="0.2">
      <c r="A41" s="103">
        <v>39</v>
      </c>
      <c r="B41" s="71" t="s">
        <v>35</v>
      </c>
      <c r="C41" s="109">
        <v>28290</v>
      </c>
      <c r="D41" s="109">
        <v>1439</v>
      </c>
      <c r="E41" s="113">
        <f t="shared" si="0"/>
        <v>26851</v>
      </c>
      <c r="F41" s="8" t="s">
        <v>106</v>
      </c>
    </row>
    <row r="42" spans="1:6" ht="14.45" customHeight="1" x14ac:dyDescent="0.2">
      <c r="A42" s="103">
        <v>41</v>
      </c>
      <c r="B42" s="72" t="s">
        <v>36</v>
      </c>
      <c r="C42" s="109">
        <v>10487508</v>
      </c>
      <c r="D42" s="109">
        <v>1450160</v>
      </c>
      <c r="E42" s="113">
        <f t="shared" si="0"/>
        <v>9037348</v>
      </c>
      <c r="F42" s="8" t="s">
        <v>107</v>
      </c>
    </row>
    <row r="43" spans="1:6" ht="14.45" customHeight="1" x14ac:dyDescent="0.2">
      <c r="A43" s="103">
        <v>42</v>
      </c>
      <c r="B43" s="48" t="s">
        <v>37</v>
      </c>
      <c r="C43" s="109">
        <v>7394504</v>
      </c>
      <c r="D43" s="109">
        <v>459047</v>
      </c>
      <c r="E43" s="113">
        <f t="shared" si="0"/>
        <v>6935457</v>
      </c>
      <c r="F43" s="8" t="s">
        <v>108</v>
      </c>
    </row>
    <row r="44" spans="1:6" ht="14.45" customHeight="1" x14ac:dyDescent="0.2">
      <c r="A44" s="103">
        <v>43</v>
      </c>
      <c r="B44" s="73" t="s">
        <v>38</v>
      </c>
      <c r="C44" s="109">
        <v>11808197</v>
      </c>
      <c r="D44" s="109">
        <v>1118485</v>
      </c>
      <c r="E44" s="113">
        <f t="shared" si="0"/>
        <v>10689712</v>
      </c>
      <c r="F44" s="8" t="s">
        <v>109</v>
      </c>
    </row>
    <row r="45" spans="1:6" ht="14.45" customHeight="1" x14ac:dyDescent="0.2">
      <c r="A45" s="103">
        <v>45</v>
      </c>
      <c r="B45" s="48" t="s">
        <v>39</v>
      </c>
      <c r="C45" s="109">
        <v>7745785</v>
      </c>
      <c r="D45" s="109">
        <v>1474074</v>
      </c>
      <c r="E45" s="113">
        <f t="shared" si="0"/>
        <v>6271711</v>
      </c>
      <c r="F45" s="8" t="s">
        <v>163</v>
      </c>
    </row>
    <row r="46" spans="1:6" ht="14.45" customHeight="1" x14ac:dyDescent="0.2">
      <c r="A46" s="103">
        <v>46</v>
      </c>
      <c r="B46" s="48" t="s">
        <v>164</v>
      </c>
      <c r="C46" s="109">
        <v>8444780</v>
      </c>
      <c r="D46" s="109">
        <v>1068801</v>
      </c>
      <c r="E46" s="113">
        <f t="shared" si="0"/>
        <v>7375979</v>
      </c>
      <c r="F46" s="8" t="s">
        <v>110</v>
      </c>
    </row>
    <row r="47" spans="1:6" ht="14.45" customHeight="1" x14ac:dyDescent="0.2">
      <c r="A47" s="103">
        <v>47</v>
      </c>
      <c r="B47" s="48" t="s">
        <v>165</v>
      </c>
      <c r="C47" s="109">
        <v>11641025</v>
      </c>
      <c r="D47" s="109">
        <v>2162632</v>
      </c>
      <c r="E47" s="113">
        <f t="shared" si="0"/>
        <v>9478393</v>
      </c>
      <c r="F47" s="8" t="s">
        <v>111</v>
      </c>
    </row>
    <row r="48" spans="1:6" ht="14.45" customHeight="1" x14ac:dyDescent="0.2">
      <c r="A48" s="103">
        <v>49</v>
      </c>
      <c r="B48" s="74" t="s">
        <v>166</v>
      </c>
      <c r="C48" s="109">
        <v>7485312</v>
      </c>
      <c r="D48" s="109">
        <v>1120159</v>
      </c>
      <c r="E48" s="113">
        <f t="shared" si="0"/>
        <v>6365153</v>
      </c>
      <c r="F48" s="8" t="s">
        <v>112</v>
      </c>
    </row>
    <row r="49" spans="1:8" ht="14.45" customHeight="1" x14ac:dyDescent="0.2">
      <c r="A49" s="103">
        <v>50</v>
      </c>
      <c r="B49" s="75" t="s">
        <v>40</v>
      </c>
      <c r="C49" s="109">
        <v>1393883</v>
      </c>
      <c r="D49" s="109">
        <v>19021</v>
      </c>
      <c r="E49" s="113">
        <f t="shared" si="0"/>
        <v>1374862</v>
      </c>
      <c r="F49" s="8" t="s">
        <v>113</v>
      </c>
    </row>
    <row r="50" spans="1:8" ht="14.45" customHeight="1" x14ac:dyDescent="0.2">
      <c r="A50" s="103">
        <v>51</v>
      </c>
      <c r="B50" s="76" t="s">
        <v>41</v>
      </c>
      <c r="C50" s="109">
        <v>8495005</v>
      </c>
      <c r="D50" s="109">
        <v>1156487</v>
      </c>
      <c r="E50" s="113">
        <f t="shared" si="0"/>
        <v>7338518</v>
      </c>
      <c r="F50" s="8" t="s">
        <v>114</v>
      </c>
    </row>
    <row r="51" spans="1:8" ht="14.45" customHeight="1" x14ac:dyDescent="0.2">
      <c r="A51" s="103">
        <v>52</v>
      </c>
      <c r="B51" s="48" t="s">
        <v>42</v>
      </c>
      <c r="C51" s="109">
        <v>2888771</v>
      </c>
      <c r="D51" s="109">
        <v>150398</v>
      </c>
      <c r="E51" s="113">
        <f t="shared" si="0"/>
        <v>2738373</v>
      </c>
      <c r="F51" s="8" t="s">
        <v>115</v>
      </c>
    </row>
    <row r="52" spans="1:8" ht="14.45" customHeight="1" x14ac:dyDescent="0.2">
      <c r="A52" s="103">
        <v>53</v>
      </c>
      <c r="B52" s="77" t="s">
        <v>43</v>
      </c>
      <c r="C52" s="109">
        <v>78598</v>
      </c>
      <c r="D52" s="109">
        <v>1395</v>
      </c>
      <c r="E52" s="113">
        <f t="shared" si="0"/>
        <v>77203</v>
      </c>
      <c r="F52" s="8" t="s">
        <v>116</v>
      </c>
    </row>
    <row r="53" spans="1:8" ht="14.45" customHeight="1" x14ac:dyDescent="0.2">
      <c r="A53" s="103">
        <v>55</v>
      </c>
      <c r="B53" s="48" t="s">
        <v>44</v>
      </c>
      <c r="C53" s="109">
        <v>2388331</v>
      </c>
      <c r="D53" s="109">
        <v>710186</v>
      </c>
      <c r="E53" s="113">
        <f t="shared" si="0"/>
        <v>1678145</v>
      </c>
      <c r="F53" s="8" t="s">
        <v>117</v>
      </c>
    </row>
    <row r="54" spans="1:8" ht="14.45" customHeight="1" x14ac:dyDescent="0.2">
      <c r="A54" s="103">
        <v>56</v>
      </c>
      <c r="B54" s="48" t="s">
        <v>45</v>
      </c>
      <c r="C54" s="109">
        <v>2809444</v>
      </c>
      <c r="D54" s="109">
        <v>933215</v>
      </c>
      <c r="E54" s="113">
        <f t="shared" si="0"/>
        <v>1876229</v>
      </c>
      <c r="F54" s="8" t="s">
        <v>118</v>
      </c>
      <c r="H54" s="30"/>
    </row>
    <row r="55" spans="1:8" ht="14.45" customHeight="1" x14ac:dyDescent="0.2">
      <c r="A55" s="103">
        <v>58</v>
      </c>
      <c r="B55" s="78" t="s">
        <v>46</v>
      </c>
      <c r="C55" s="109">
        <v>411437</v>
      </c>
      <c r="D55" s="109">
        <v>74571</v>
      </c>
      <c r="E55" s="113">
        <f t="shared" si="0"/>
        <v>336866</v>
      </c>
      <c r="F55" s="8" t="s">
        <v>119</v>
      </c>
    </row>
    <row r="56" spans="1:8" ht="14.45" customHeight="1" x14ac:dyDescent="0.2">
      <c r="A56" s="103">
        <v>59</v>
      </c>
      <c r="B56" s="79" t="s">
        <v>47</v>
      </c>
      <c r="C56" s="109">
        <v>125753</v>
      </c>
      <c r="D56" s="109">
        <v>60112</v>
      </c>
      <c r="E56" s="113">
        <f t="shared" si="0"/>
        <v>65641</v>
      </c>
      <c r="F56" s="8" t="s">
        <v>167</v>
      </c>
    </row>
    <row r="57" spans="1:8" ht="14.45" customHeight="1" x14ac:dyDescent="0.2">
      <c r="A57" s="103">
        <v>60</v>
      </c>
      <c r="B57" s="80" t="s">
        <v>48</v>
      </c>
      <c r="C57" s="109">
        <v>49317</v>
      </c>
      <c r="D57" s="109">
        <v>1798</v>
      </c>
      <c r="E57" s="113">
        <f t="shared" si="0"/>
        <v>47519</v>
      </c>
      <c r="F57" s="8" t="s">
        <v>120</v>
      </c>
    </row>
    <row r="58" spans="1:8" ht="14.45" customHeight="1" x14ac:dyDescent="0.2">
      <c r="A58" s="103">
        <v>61</v>
      </c>
      <c r="B58" s="81" t="s">
        <v>49</v>
      </c>
      <c r="C58" s="109">
        <v>29753951</v>
      </c>
      <c r="D58" s="109">
        <v>3420587</v>
      </c>
      <c r="E58" s="113">
        <f t="shared" si="0"/>
        <v>26333364</v>
      </c>
      <c r="F58" s="8" t="s">
        <v>121</v>
      </c>
    </row>
    <row r="59" spans="1:8" ht="14.45" customHeight="1" x14ac:dyDescent="0.2">
      <c r="A59" s="103">
        <v>62</v>
      </c>
      <c r="B59" s="82" t="s">
        <v>50</v>
      </c>
      <c r="C59" s="109">
        <v>410945</v>
      </c>
      <c r="D59" s="109">
        <v>43279</v>
      </c>
      <c r="E59" s="113">
        <f t="shared" si="0"/>
        <v>367666</v>
      </c>
      <c r="F59" s="8" t="s">
        <v>122</v>
      </c>
    </row>
    <row r="60" spans="1:8" ht="14.45" customHeight="1" x14ac:dyDescent="0.2">
      <c r="A60" s="103">
        <v>63</v>
      </c>
      <c r="B60" s="83" t="s">
        <v>51</v>
      </c>
      <c r="C60" s="109">
        <v>400998</v>
      </c>
      <c r="D60" s="109">
        <v>11875</v>
      </c>
      <c r="E60" s="113">
        <f t="shared" si="0"/>
        <v>389123</v>
      </c>
      <c r="F60" s="8" t="s">
        <v>123</v>
      </c>
    </row>
    <row r="61" spans="1:8" ht="14.45" customHeight="1" x14ac:dyDescent="0.2">
      <c r="A61" s="103">
        <v>64</v>
      </c>
      <c r="B61" s="84" t="s">
        <v>168</v>
      </c>
      <c r="C61" s="109">
        <v>4154011</v>
      </c>
      <c r="D61" s="109">
        <v>458125</v>
      </c>
      <c r="E61" s="113">
        <f t="shared" si="0"/>
        <v>3695886</v>
      </c>
      <c r="F61" s="8" t="s">
        <v>124</v>
      </c>
    </row>
    <row r="62" spans="1:8" ht="14.45" customHeight="1" x14ac:dyDescent="0.2">
      <c r="A62" s="103">
        <v>65</v>
      </c>
      <c r="B62" s="85" t="s">
        <v>52</v>
      </c>
      <c r="C62" s="109">
        <v>183666</v>
      </c>
      <c r="D62" s="109">
        <v>4446</v>
      </c>
      <c r="E62" s="113">
        <f t="shared" si="0"/>
        <v>179220</v>
      </c>
      <c r="F62" s="8" t="s">
        <v>169</v>
      </c>
    </row>
    <row r="63" spans="1:8" ht="14.45" customHeight="1" x14ac:dyDescent="0.2">
      <c r="A63" s="103">
        <v>66</v>
      </c>
      <c r="B63" s="86" t="s">
        <v>53</v>
      </c>
      <c r="C63" s="109">
        <v>131738</v>
      </c>
      <c r="D63" s="109">
        <v>28780</v>
      </c>
      <c r="E63" s="113">
        <f t="shared" si="0"/>
        <v>102958</v>
      </c>
      <c r="F63" s="8" t="s">
        <v>125</v>
      </c>
    </row>
    <row r="64" spans="1:8" s="108" customFormat="1" ht="14.45" customHeight="1" x14ac:dyDescent="0.2">
      <c r="A64" s="103">
        <v>68</v>
      </c>
      <c r="B64" s="87" t="s">
        <v>170</v>
      </c>
      <c r="C64" s="114">
        <v>4493039</v>
      </c>
      <c r="D64" s="114">
        <v>514152</v>
      </c>
      <c r="E64" s="111">
        <f t="shared" si="0"/>
        <v>3978887</v>
      </c>
      <c r="F64" s="115" t="s">
        <v>126</v>
      </c>
    </row>
    <row r="65" spans="1:6" ht="14.45" customHeight="1" x14ac:dyDescent="0.2">
      <c r="A65" s="103">
        <v>69</v>
      </c>
      <c r="B65" s="48" t="s">
        <v>54</v>
      </c>
      <c r="C65" s="109">
        <v>769871</v>
      </c>
      <c r="D65" s="109">
        <v>25447</v>
      </c>
      <c r="E65" s="113">
        <f t="shared" si="0"/>
        <v>744424</v>
      </c>
      <c r="F65" s="8" t="s">
        <v>127</v>
      </c>
    </row>
    <row r="66" spans="1:6" ht="14.45" customHeight="1" x14ac:dyDescent="0.2">
      <c r="A66" s="103">
        <v>70</v>
      </c>
      <c r="B66" s="88" t="s">
        <v>55</v>
      </c>
      <c r="C66" s="109">
        <v>168505</v>
      </c>
      <c r="D66" s="109">
        <v>20865</v>
      </c>
      <c r="E66" s="113">
        <f t="shared" si="0"/>
        <v>147640</v>
      </c>
      <c r="F66" s="8" t="s">
        <v>128</v>
      </c>
    </row>
    <row r="67" spans="1:6" ht="14.45" customHeight="1" x14ac:dyDescent="0.2">
      <c r="A67" s="103">
        <v>71</v>
      </c>
      <c r="B67" s="89" t="s">
        <v>171</v>
      </c>
      <c r="C67" s="109">
        <v>1634868</v>
      </c>
      <c r="D67" s="109">
        <v>325062</v>
      </c>
      <c r="E67" s="113">
        <f t="shared" si="0"/>
        <v>1309806</v>
      </c>
      <c r="F67" s="8" t="s">
        <v>172</v>
      </c>
    </row>
    <row r="68" spans="1:6" ht="14.45" customHeight="1" x14ac:dyDescent="0.2">
      <c r="A68" s="103">
        <v>72</v>
      </c>
      <c r="B68" s="90" t="s">
        <v>56</v>
      </c>
      <c r="C68" s="109">
        <v>7581</v>
      </c>
      <c r="D68" s="109">
        <v>363</v>
      </c>
      <c r="E68" s="113">
        <f t="shared" si="0"/>
        <v>7218</v>
      </c>
      <c r="F68" s="8" t="s">
        <v>129</v>
      </c>
    </row>
    <row r="69" spans="1:6" ht="14.45" customHeight="1" x14ac:dyDescent="0.2">
      <c r="A69" s="103">
        <v>73</v>
      </c>
      <c r="B69" s="91" t="s">
        <v>57</v>
      </c>
      <c r="C69" s="109">
        <v>1361370</v>
      </c>
      <c r="D69" s="109">
        <v>417635</v>
      </c>
      <c r="E69" s="113">
        <f t="shared" si="0"/>
        <v>943735</v>
      </c>
      <c r="F69" s="8" t="s">
        <v>130</v>
      </c>
    </row>
    <row r="70" spans="1:6" ht="14.45" customHeight="1" x14ac:dyDescent="0.2">
      <c r="A70" s="103">
        <v>74</v>
      </c>
      <c r="B70" s="48" t="s">
        <v>58</v>
      </c>
      <c r="C70" s="109">
        <v>327907</v>
      </c>
      <c r="D70" s="109">
        <v>48947</v>
      </c>
      <c r="E70" s="113">
        <f t="shared" ref="E70:E87" si="1">C70-D70</f>
        <v>278960</v>
      </c>
      <c r="F70" s="8" t="s">
        <v>131</v>
      </c>
    </row>
    <row r="71" spans="1:6" ht="14.45" customHeight="1" x14ac:dyDescent="0.2">
      <c r="A71" s="103">
        <v>75</v>
      </c>
      <c r="B71" s="92" t="s">
        <v>173</v>
      </c>
      <c r="C71" s="109">
        <v>10882</v>
      </c>
      <c r="D71" s="109">
        <v>12</v>
      </c>
      <c r="E71" s="113">
        <f t="shared" si="1"/>
        <v>10870</v>
      </c>
      <c r="F71" s="8" t="s">
        <v>132</v>
      </c>
    </row>
    <row r="72" spans="1:6" ht="14.45" customHeight="1" x14ac:dyDescent="0.2">
      <c r="A72" s="103">
        <v>77</v>
      </c>
      <c r="B72" s="93" t="s">
        <v>174</v>
      </c>
      <c r="C72" s="109">
        <v>1158505</v>
      </c>
      <c r="D72" s="109">
        <v>279003</v>
      </c>
      <c r="E72" s="113">
        <f t="shared" si="1"/>
        <v>879502</v>
      </c>
      <c r="F72" s="8" t="s">
        <v>133</v>
      </c>
    </row>
    <row r="73" spans="1:6" ht="14.45" customHeight="1" x14ac:dyDescent="0.2">
      <c r="A73" s="103">
        <v>78</v>
      </c>
      <c r="B73" s="94" t="s">
        <v>59</v>
      </c>
      <c r="C73" s="109">
        <v>505937</v>
      </c>
      <c r="D73" s="109">
        <v>49090</v>
      </c>
      <c r="E73" s="113">
        <f t="shared" si="1"/>
        <v>456847</v>
      </c>
      <c r="F73" s="8" t="s">
        <v>134</v>
      </c>
    </row>
    <row r="74" spans="1:6" ht="14.45" customHeight="1" x14ac:dyDescent="0.2">
      <c r="A74" s="103">
        <v>79</v>
      </c>
      <c r="B74" s="48" t="s">
        <v>175</v>
      </c>
      <c r="C74" s="109">
        <v>604259</v>
      </c>
      <c r="D74" s="109">
        <v>130054</v>
      </c>
      <c r="E74" s="113">
        <f t="shared" si="1"/>
        <v>474205</v>
      </c>
      <c r="F74" s="8" t="s">
        <v>176</v>
      </c>
    </row>
    <row r="75" spans="1:6" ht="14.45" customHeight="1" x14ac:dyDescent="0.2">
      <c r="A75" s="103">
        <v>80</v>
      </c>
      <c r="B75" s="95" t="s">
        <v>60</v>
      </c>
      <c r="C75" s="109">
        <v>171387</v>
      </c>
      <c r="D75" s="109">
        <v>26755</v>
      </c>
      <c r="E75" s="113">
        <f t="shared" si="1"/>
        <v>144632</v>
      </c>
      <c r="F75" s="8" t="s">
        <v>135</v>
      </c>
    </row>
    <row r="76" spans="1:6" ht="14.45" customHeight="1" x14ac:dyDescent="0.2">
      <c r="A76" s="103">
        <v>81</v>
      </c>
      <c r="B76" s="48" t="s">
        <v>61</v>
      </c>
      <c r="C76" s="109">
        <v>2199502</v>
      </c>
      <c r="D76" s="109">
        <v>188896</v>
      </c>
      <c r="E76" s="113">
        <f t="shared" si="1"/>
        <v>2010606</v>
      </c>
      <c r="F76" s="8" t="s">
        <v>136</v>
      </c>
    </row>
    <row r="77" spans="1:6" ht="14.45" customHeight="1" x14ac:dyDescent="0.2">
      <c r="A77" s="103">
        <v>82</v>
      </c>
      <c r="B77" s="96" t="s">
        <v>62</v>
      </c>
      <c r="C77" s="109">
        <v>685544</v>
      </c>
      <c r="D77" s="109">
        <v>99688</v>
      </c>
      <c r="E77" s="113">
        <f t="shared" si="1"/>
        <v>585856</v>
      </c>
      <c r="F77" s="8" t="s">
        <v>177</v>
      </c>
    </row>
    <row r="78" spans="1:6" ht="14.45" customHeight="1" x14ac:dyDescent="0.2">
      <c r="A78" s="103">
        <v>85</v>
      </c>
      <c r="B78" s="97" t="s">
        <v>63</v>
      </c>
      <c r="C78" s="109">
        <v>3852763</v>
      </c>
      <c r="D78" s="109">
        <v>458767</v>
      </c>
      <c r="E78" s="113">
        <f t="shared" si="1"/>
        <v>3393996</v>
      </c>
      <c r="F78" s="8" t="s">
        <v>137</v>
      </c>
    </row>
    <row r="79" spans="1:6" ht="14.45" customHeight="1" x14ac:dyDescent="0.2">
      <c r="A79" s="103">
        <v>86</v>
      </c>
      <c r="B79" s="98" t="s">
        <v>178</v>
      </c>
      <c r="C79" s="109">
        <v>4587604</v>
      </c>
      <c r="D79" s="109">
        <v>1132451</v>
      </c>
      <c r="E79" s="113">
        <f t="shared" si="1"/>
        <v>3455153</v>
      </c>
      <c r="F79" s="8" t="s">
        <v>138</v>
      </c>
    </row>
    <row r="80" spans="1:6" ht="14.45" customHeight="1" x14ac:dyDescent="0.2">
      <c r="A80" s="103">
        <v>87</v>
      </c>
      <c r="B80" s="98" t="s">
        <v>179</v>
      </c>
      <c r="C80" s="109">
        <v>43844</v>
      </c>
      <c r="D80" s="109">
        <v>1690</v>
      </c>
      <c r="E80" s="113">
        <f t="shared" si="1"/>
        <v>42154</v>
      </c>
      <c r="F80" s="8" t="s">
        <v>139</v>
      </c>
    </row>
    <row r="81" spans="1:6" ht="14.45" customHeight="1" x14ac:dyDescent="0.2">
      <c r="A81" s="103">
        <v>88</v>
      </c>
      <c r="B81" s="98" t="s">
        <v>180</v>
      </c>
      <c r="C81" s="109">
        <v>698775</v>
      </c>
      <c r="D81" s="109">
        <v>165226</v>
      </c>
      <c r="E81" s="113">
        <f t="shared" si="1"/>
        <v>533549</v>
      </c>
      <c r="F81" s="8" t="s">
        <v>140</v>
      </c>
    </row>
    <row r="82" spans="1:6" ht="14.45" customHeight="1" x14ac:dyDescent="0.2">
      <c r="A82" s="103">
        <v>90</v>
      </c>
      <c r="B82" s="99" t="s">
        <v>181</v>
      </c>
      <c r="C82" s="109">
        <v>65386</v>
      </c>
      <c r="D82" s="109">
        <v>3301</v>
      </c>
      <c r="E82" s="113">
        <f t="shared" si="1"/>
        <v>62085</v>
      </c>
      <c r="F82" s="8" t="s">
        <v>141</v>
      </c>
    </row>
    <row r="83" spans="1:6" ht="14.45" customHeight="1" x14ac:dyDescent="0.2">
      <c r="A83" s="103">
        <v>91</v>
      </c>
      <c r="B83" s="48" t="s">
        <v>64</v>
      </c>
      <c r="C83" s="109">
        <v>27699</v>
      </c>
      <c r="D83" s="109">
        <v>1248</v>
      </c>
      <c r="E83" s="113">
        <f t="shared" si="1"/>
        <v>26451</v>
      </c>
      <c r="F83" s="8" t="s">
        <v>142</v>
      </c>
    </row>
    <row r="84" spans="1:6" ht="14.45" customHeight="1" x14ac:dyDescent="0.2">
      <c r="A84" s="103">
        <v>93</v>
      </c>
      <c r="B84" s="100" t="s">
        <v>182</v>
      </c>
      <c r="C84" s="109">
        <v>882600</v>
      </c>
      <c r="D84" s="109">
        <v>149984</v>
      </c>
      <c r="E84" s="113">
        <f t="shared" si="1"/>
        <v>732616</v>
      </c>
      <c r="F84" s="8" t="s">
        <v>143</v>
      </c>
    </row>
    <row r="85" spans="1:6" ht="14.45" customHeight="1" x14ac:dyDescent="0.2">
      <c r="A85" s="103">
        <v>94</v>
      </c>
      <c r="B85" s="48" t="s">
        <v>65</v>
      </c>
      <c r="C85" s="109">
        <v>694727</v>
      </c>
      <c r="D85" s="109">
        <v>36912</v>
      </c>
      <c r="E85" s="113">
        <f t="shared" si="1"/>
        <v>657815</v>
      </c>
      <c r="F85" s="8" t="s">
        <v>144</v>
      </c>
    </row>
    <row r="86" spans="1:6" ht="14.45" customHeight="1" x14ac:dyDescent="0.2">
      <c r="A86" s="103">
        <v>95</v>
      </c>
      <c r="B86" s="101" t="s">
        <v>66</v>
      </c>
      <c r="C86" s="109">
        <v>509396</v>
      </c>
      <c r="D86" s="109">
        <v>14260</v>
      </c>
      <c r="E86" s="113">
        <f t="shared" si="1"/>
        <v>495136</v>
      </c>
      <c r="F86" s="8" t="s">
        <v>145</v>
      </c>
    </row>
    <row r="87" spans="1:6" ht="14.45" customHeight="1" x14ac:dyDescent="0.2">
      <c r="A87" s="103">
        <v>96</v>
      </c>
      <c r="B87" s="48" t="s">
        <v>67</v>
      </c>
      <c r="C87" s="109">
        <v>1588750</v>
      </c>
      <c r="D87" s="109">
        <v>243511</v>
      </c>
      <c r="E87" s="113">
        <f t="shared" si="1"/>
        <v>1345239</v>
      </c>
      <c r="F87" s="8" t="s">
        <v>146</v>
      </c>
    </row>
    <row r="88" spans="1:6" ht="20.100000000000001" customHeight="1" x14ac:dyDescent="0.2">
      <c r="A88" s="130" t="s">
        <v>69</v>
      </c>
      <c r="B88" s="130"/>
      <c r="C88" s="111">
        <f>SUM(C5:C87)</f>
        <v>329921471</v>
      </c>
      <c r="D88" s="111">
        <f>SUM(D5:D87)</f>
        <v>39765088</v>
      </c>
      <c r="E88" s="111">
        <f>SUM(E5:E87)</f>
        <v>290156383</v>
      </c>
      <c r="F88" s="12" t="s">
        <v>72</v>
      </c>
    </row>
    <row r="90" spans="1:6" ht="18.75" x14ac:dyDescent="0.2">
      <c r="A90" s="123" t="s">
        <v>256</v>
      </c>
      <c r="B90" s="122" t="s">
        <v>259</v>
      </c>
      <c r="C90" s="122"/>
      <c r="D90" s="5"/>
      <c r="E90" s="5"/>
    </row>
    <row r="91" spans="1:6" ht="18.75" x14ac:dyDescent="0.2">
      <c r="A91" s="123" t="s">
        <v>256</v>
      </c>
      <c r="B91" s="122" t="s">
        <v>257</v>
      </c>
      <c r="C91" s="122"/>
    </row>
    <row r="92" spans="1:6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1:B1"/>
    <mergeCell ref="A2:C2"/>
    <mergeCell ref="E2:F2"/>
    <mergeCell ref="A3:B4"/>
    <mergeCell ref="F3:F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37" sqref="C37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127" t="s">
        <v>227</v>
      </c>
      <c r="B1" s="127"/>
      <c r="C1" s="104"/>
      <c r="D1" s="104"/>
      <c r="E1" s="104"/>
      <c r="F1" s="104"/>
      <c r="G1" s="104" t="s">
        <v>228</v>
      </c>
    </row>
    <row r="2" spans="1:7" ht="24.95" customHeight="1" x14ac:dyDescent="0.2">
      <c r="A2" s="132" t="s">
        <v>207</v>
      </c>
      <c r="B2" s="132"/>
      <c r="C2" s="132"/>
      <c r="D2" s="132"/>
      <c r="E2" s="133" t="s">
        <v>208</v>
      </c>
      <c r="F2" s="133"/>
      <c r="G2" s="133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36">
        <v>32585</v>
      </c>
      <c r="D5" s="36">
        <v>3377</v>
      </c>
      <c r="E5" s="32">
        <v>3900</v>
      </c>
      <c r="F5" s="35">
        <f t="shared" ref="F5:F32" si="0">SUM(C5:E5)</f>
        <v>39862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36">
        <v>195</v>
      </c>
      <c r="D6" s="36">
        <v>35</v>
      </c>
      <c r="E6" s="32">
        <v>11</v>
      </c>
      <c r="F6" s="35">
        <f t="shared" si="0"/>
        <v>241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36">
        <v>21</v>
      </c>
      <c r="D7" s="36">
        <v>11</v>
      </c>
      <c r="E7" s="32">
        <v>786</v>
      </c>
      <c r="F7" s="35">
        <f t="shared" si="0"/>
        <v>818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36">
        <v>5</v>
      </c>
      <c r="D8" s="36">
        <v>0</v>
      </c>
      <c r="E8" s="32">
        <v>0</v>
      </c>
      <c r="F8" s="35">
        <f t="shared" si="0"/>
        <v>5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36">
        <v>13</v>
      </c>
      <c r="D9" s="36">
        <v>63</v>
      </c>
      <c r="E9" s="32">
        <v>49471</v>
      </c>
      <c r="F9" s="35">
        <f t="shared" si="0"/>
        <v>49547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36">
        <v>4</v>
      </c>
      <c r="D10" s="36">
        <v>37</v>
      </c>
      <c r="E10" s="32">
        <v>1501</v>
      </c>
      <c r="F10" s="35">
        <f t="shared" si="0"/>
        <v>1542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36">
        <v>10</v>
      </c>
      <c r="D11" s="36">
        <v>158</v>
      </c>
      <c r="E11" s="32">
        <v>630</v>
      </c>
      <c r="F11" s="35">
        <f t="shared" si="0"/>
        <v>798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36">
        <v>13</v>
      </c>
      <c r="D12" s="36">
        <v>149</v>
      </c>
      <c r="E12" s="32">
        <v>6341</v>
      </c>
      <c r="F12" s="35">
        <f t="shared" si="0"/>
        <v>6503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36">
        <v>1756</v>
      </c>
      <c r="D13" s="36">
        <v>1567</v>
      </c>
      <c r="E13" s="32">
        <v>14727</v>
      </c>
      <c r="F13" s="35">
        <f t="shared" si="0"/>
        <v>18050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36">
        <v>114</v>
      </c>
      <c r="D14" s="36">
        <v>330</v>
      </c>
      <c r="E14" s="32">
        <v>4415</v>
      </c>
      <c r="F14" s="35">
        <f t="shared" si="0"/>
        <v>4859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36">
        <v>8</v>
      </c>
      <c r="D15" s="36">
        <v>2</v>
      </c>
      <c r="E15" s="32">
        <v>3</v>
      </c>
      <c r="F15" s="35">
        <f t="shared" si="0"/>
        <v>13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36">
        <v>497</v>
      </c>
      <c r="D16" s="36">
        <v>264</v>
      </c>
      <c r="E16" s="32">
        <v>1591</v>
      </c>
      <c r="F16" s="35">
        <f t="shared" si="0"/>
        <v>2352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36">
        <v>6456</v>
      </c>
      <c r="D17" s="36">
        <v>2583</v>
      </c>
      <c r="E17" s="32">
        <v>992</v>
      </c>
      <c r="F17" s="35">
        <f t="shared" si="0"/>
        <v>10031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36">
        <v>12</v>
      </c>
      <c r="D18" s="36">
        <v>37</v>
      </c>
      <c r="E18" s="32">
        <v>116</v>
      </c>
      <c r="F18" s="35">
        <f t="shared" si="0"/>
        <v>165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36">
        <v>638</v>
      </c>
      <c r="D19" s="36">
        <v>921</v>
      </c>
      <c r="E19" s="32">
        <v>861</v>
      </c>
      <c r="F19" s="35">
        <f t="shared" si="0"/>
        <v>2420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36">
        <v>43</v>
      </c>
      <c r="D20" s="36">
        <v>216</v>
      </c>
      <c r="E20" s="32">
        <v>2644</v>
      </c>
      <c r="F20" s="35">
        <f t="shared" si="0"/>
        <v>2903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36">
        <v>413</v>
      </c>
      <c r="D21" s="36">
        <v>709</v>
      </c>
      <c r="E21" s="32">
        <v>2193</v>
      </c>
      <c r="F21" s="35">
        <f t="shared" si="0"/>
        <v>3315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36">
        <v>31</v>
      </c>
      <c r="D22" s="36">
        <v>195</v>
      </c>
      <c r="E22" s="32">
        <v>11512</v>
      </c>
      <c r="F22" s="35">
        <f t="shared" si="0"/>
        <v>11738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36">
        <v>138</v>
      </c>
      <c r="D23" s="36">
        <v>708</v>
      </c>
      <c r="E23" s="32">
        <v>36527</v>
      </c>
      <c r="F23" s="35">
        <f t="shared" si="0"/>
        <v>37373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36">
        <v>12</v>
      </c>
      <c r="D24" s="36">
        <v>37</v>
      </c>
      <c r="E24" s="32">
        <v>1984</v>
      </c>
      <c r="F24" s="35">
        <f t="shared" si="0"/>
        <v>2033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36">
        <v>63</v>
      </c>
      <c r="D25" s="36">
        <v>295</v>
      </c>
      <c r="E25" s="32">
        <v>4966</v>
      </c>
      <c r="F25" s="35">
        <f t="shared" si="0"/>
        <v>5324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36">
        <v>373</v>
      </c>
      <c r="D26" s="36">
        <v>2090</v>
      </c>
      <c r="E26" s="32">
        <v>19349</v>
      </c>
      <c r="F26" s="35">
        <f t="shared" si="0"/>
        <v>21812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36">
        <v>43</v>
      </c>
      <c r="D27" s="36">
        <v>250</v>
      </c>
      <c r="E27" s="32">
        <v>13239</v>
      </c>
      <c r="F27" s="35">
        <f t="shared" si="0"/>
        <v>13532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36">
        <v>2733</v>
      </c>
      <c r="D28" s="36">
        <v>3266</v>
      </c>
      <c r="E28" s="32">
        <v>7536</v>
      </c>
      <c r="F28" s="35">
        <f t="shared" si="0"/>
        <v>13535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36">
        <v>28</v>
      </c>
      <c r="D29" s="36">
        <v>54</v>
      </c>
      <c r="E29" s="32">
        <v>660</v>
      </c>
      <c r="F29" s="35">
        <f t="shared" si="0"/>
        <v>742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36">
        <v>54</v>
      </c>
      <c r="D30" s="36">
        <v>160</v>
      </c>
      <c r="E30" s="32">
        <v>3882</v>
      </c>
      <c r="F30" s="35">
        <f t="shared" si="0"/>
        <v>4096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36">
        <v>39</v>
      </c>
      <c r="D31" s="36">
        <v>183</v>
      </c>
      <c r="E31" s="32">
        <v>3960</v>
      </c>
      <c r="F31" s="35">
        <f t="shared" si="0"/>
        <v>4182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36">
        <v>17</v>
      </c>
      <c r="D32" s="36">
        <v>163</v>
      </c>
      <c r="E32" s="32">
        <v>915</v>
      </c>
      <c r="F32" s="35">
        <f t="shared" si="0"/>
        <v>1095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36">
        <v>6</v>
      </c>
      <c r="D33" s="36">
        <v>20</v>
      </c>
      <c r="E33" s="32">
        <v>739</v>
      </c>
      <c r="F33" s="35">
        <f t="shared" ref="F33:F60" si="1">SUM(C33:E33)</f>
        <v>765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36">
        <v>1551</v>
      </c>
      <c r="D34" s="36">
        <v>1589</v>
      </c>
      <c r="E34" s="32">
        <v>3259</v>
      </c>
      <c r="F34" s="35">
        <f t="shared" si="1"/>
        <v>6399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36">
        <v>132</v>
      </c>
      <c r="D35" s="36">
        <v>117</v>
      </c>
      <c r="E35" s="32">
        <v>857</v>
      </c>
      <c r="F35" s="35">
        <f t="shared" si="1"/>
        <v>1106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36">
        <v>1969</v>
      </c>
      <c r="D36" s="36">
        <v>929</v>
      </c>
      <c r="E36" s="32">
        <v>5509</v>
      </c>
      <c r="F36" s="35">
        <f t="shared" si="1"/>
        <v>8407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36">
        <v>294</v>
      </c>
      <c r="D37" s="36">
        <v>688</v>
      </c>
      <c r="E37" s="32">
        <v>40113</v>
      </c>
      <c r="F37" s="35">
        <f t="shared" si="1"/>
        <v>41095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36">
        <v>494</v>
      </c>
      <c r="D38" s="36">
        <v>744</v>
      </c>
      <c r="E38" s="32">
        <v>4016</v>
      </c>
      <c r="F38" s="35">
        <f t="shared" si="1"/>
        <v>5254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36">
        <v>36</v>
      </c>
      <c r="D39" s="36">
        <v>71</v>
      </c>
      <c r="E39" s="32">
        <v>1006</v>
      </c>
      <c r="F39" s="35">
        <f t="shared" si="1"/>
        <v>1113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36">
        <v>44</v>
      </c>
      <c r="D40" s="36">
        <v>157</v>
      </c>
      <c r="E40" s="32">
        <v>583</v>
      </c>
      <c r="F40" s="35">
        <f t="shared" si="1"/>
        <v>784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36">
        <v>4</v>
      </c>
      <c r="D41" s="36">
        <v>3</v>
      </c>
      <c r="E41" s="32">
        <v>63</v>
      </c>
      <c r="F41" s="35">
        <f t="shared" si="1"/>
        <v>70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36">
        <v>8603</v>
      </c>
      <c r="D42" s="36">
        <v>12889</v>
      </c>
      <c r="E42" s="32">
        <v>45562</v>
      </c>
      <c r="F42" s="35">
        <f t="shared" si="1"/>
        <v>67054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36">
        <v>231</v>
      </c>
      <c r="D43" s="36">
        <v>1009</v>
      </c>
      <c r="E43" s="32">
        <v>13279</v>
      </c>
      <c r="F43" s="35">
        <f t="shared" si="1"/>
        <v>14519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36">
        <v>3150</v>
      </c>
      <c r="D44" s="36">
        <v>4360</v>
      </c>
      <c r="E44" s="32">
        <v>11780</v>
      </c>
      <c r="F44" s="35">
        <f t="shared" si="1"/>
        <v>19290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36">
        <v>19954</v>
      </c>
      <c r="D45" s="36">
        <v>18510</v>
      </c>
      <c r="E45" s="32">
        <v>14744</v>
      </c>
      <c r="F45" s="35">
        <f t="shared" si="1"/>
        <v>53208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36">
        <v>11699</v>
      </c>
      <c r="D46" s="36">
        <v>12972</v>
      </c>
      <c r="E46" s="32">
        <v>22458</v>
      </c>
      <c r="F46" s="35">
        <f t="shared" si="1"/>
        <v>47129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36">
        <v>116834</v>
      </c>
      <c r="D47" s="36">
        <v>38640</v>
      </c>
      <c r="E47" s="32">
        <v>37304</v>
      </c>
      <c r="F47" s="35">
        <f t="shared" si="1"/>
        <v>192778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36">
        <v>1074</v>
      </c>
      <c r="D48" s="36">
        <v>2591</v>
      </c>
      <c r="E48" s="32">
        <v>17864</v>
      </c>
      <c r="F48" s="35">
        <f t="shared" si="1"/>
        <v>21529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36">
        <v>40</v>
      </c>
      <c r="D49" s="36">
        <v>205</v>
      </c>
      <c r="E49" s="32">
        <v>1753</v>
      </c>
      <c r="F49" s="35">
        <f t="shared" si="1"/>
        <v>1998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36">
        <v>181</v>
      </c>
      <c r="D50" s="36">
        <v>445</v>
      </c>
      <c r="E50" s="32">
        <v>18440</v>
      </c>
      <c r="F50" s="35">
        <f t="shared" si="1"/>
        <v>19066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36">
        <v>2442</v>
      </c>
      <c r="D51" s="36">
        <v>5737</v>
      </c>
      <c r="E51" s="32">
        <v>11774</v>
      </c>
      <c r="F51" s="35">
        <f t="shared" si="1"/>
        <v>19953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36">
        <v>242</v>
      </c>
      <c r="D52" s="36">
        <v>328</v>
      </c>
      <c r="E52" s="32">
        <v>670</v>
      </c>
      <c r="F52" s="35">
        <f t="shared" si="1"/>
        <v>1240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36">
        <v>8441</v>
      </c>
      <c r="D53" s="36">
        <v>7629</v>
      </c>
      <c r="E53" s="32">
        <v>10569</v>
      </c>
      <c r="F53" s="35">
        <f t="shared" si="1"/>
        <v>26639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36">
        <v>15633</v>
      </c>
      <c r="D54" s="36">
        <v>12997</v>
      </c>
      <c r="E54" s="32">
        <v>10859</v>
      </c>
      <c r="F54" s="35">
        <f t="shared" si="1"/>
        <v>39489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36">
        <v>276</v>
      </c>
      <c r="D55" s="36">
        <v>693</v>
      </c>
      <c r="E55" s="32">
        <v>4044</v>
      </c>
      <c r="F55" s="35">
        <f t="shared" si="1"/>
        <v>5013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36">
        <v>78</v>
      </c>
      <c r="D56" s="36">
        <v>126</v>
      </c>
      <c r="E56" s="32">
        <v>204</v>
      </c>
      <c r="F56" s="35">
        <f t="shared" si="1"/>
        <v>408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36">
        <v>94</v>
      </c>
      <c r="D57" s="36">
        <v>54</v>
      </c>
      <c r="E57" s="32">
        <v>203</v>
      </c>
      <c r="F57" s="35">
        <f t="shared" si="1"/>
        <v>351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36">
        <v>2354</v>
      </c>
      <c r="D58" s="36">
        <v>2561</v>
      </c>
      <c r="E58" s="32">
        <v>37816</v>
      </c>
      <c r="F58" s="35">
        <f t="shared" si="1"/>
        <v>42731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36">
        <v>173</v>
      </c>
      <c r="D59" s="36">
        <v>550</v>
      </c>
      <c r="E59" s="32">
        <v>1313</v>
      </c>
      <c r="F59" s="35">
        <f t="shared" si="1"/>
        <v>2036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36">
        <v>196</v>
      </c>
      <c r="D60" s="36">
        <v>237</v>
      </c>
      <c r="E60" s="32">
        <v>342</v>
      </c>
      <c r="F60" s="35">
        <f t="shared" si="1"/>
        <v>775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36">
        <v>1763</v>
      </c>
      <c r="D61" s="36">
        <v>16327</v>
      </c>
      <c r="E61" s="32">
        <v>31451</v>
      </c>
      <c r="F61" s="35">
        <f t="shared" ref="F61:F85" si="2">SUM(C61:E61)</f>
        <v>49541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36">
        <v>759</v>
      </c>
      <c r="D62" s="36">
        <v>1196</v>
      </c>
      <c r="E62" s="32">
        <v>4837</v>
      </c>
      <c r="F62" s="35">
        <f t="shared" si="2"/>
        <v>6792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36">
        <v>195</v>
      </c>
      <c r="D63" s="36">
        <v>1127</v>
      </c>
      <c r="E63" s="32">
        <v>420</v>
      </c>
      <c r="F63" s="35">
        <f t="shared" si="2"/>
        <v>1742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36">
        <v>33529</v>
      </c>
      <c r="D64" s="36">
        <v>6175</v>
      </c>
      <c r="E64" s="32">
        <v>5672</v>
      </c>
      <c r="F64" s="35">
        <f t="shared" si="2"/>
        <v>45376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36">
        <v>1406</v>
      </c>
      <c r="D65" s="36">
        <v>1927</v>
      </c>
      <c r="E65" s="32">
        <v>890</v>
      </c>
      <c r="F65" s="35">
        <f t="shared" si="2"/>
        <v>4223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36">
        <v>167</v>
      </c>
      <c r="D66" s="36">
        <v>521</v>
      </c>
      <c r="E66" s="32">
        <v>2190</v>
      </c>
      <c r="F66" s="35">
        <f t="shared" si="2"/>
        <v>2878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36">
        <v>615</v>
      </c>
      <c r="D67" s="36">
        <v>2478</v>
      </c>
      <c r="E67" s="32">
        <v>4537</v>
      </c>
      <c r="F67" s="35">
        <f t="shared" si="2"/>
        <v>7630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36">
        <v>6</v>
      </c>
      <c r="D68" s="36">
        <v>17</v>
      </c>
      <c r="E68" s="32">
        <v>142</v>
      </c>
      <c r="F68" s="35">
        <f t="shared" si="2"/>
        <v>165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36">
        <v>1245</v>
      </c>
      <c r="D69" s="36">
        <v>2180</v>
      </c>
      <c r="E69" s="32">
        <v>1368</v>
      </c>
      <c r="F69" s="35">
        <f t="shared" si="2"/>
        <v>4793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36">
        <v>1349</v>
      </c>
      <c r="D70" s="36">
        <v>919</v>
      </c>
      <c r="E70" s="32">
        <v>255</v>
      </c>
      <c r="F70" s="35">
        <f t="shared" si="2"/>
        <v>2523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36">
        <v>127</v>
      </c>
      <c r="D71" s="36">
        <v>37</v>
      </c>
      <c r="E71" s="32">
        <v>7</v>
      </c>
      <c r="F71" s="35">
        <f t="shared" si="2"/>
        <v>171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36">
        <v>4546</v>
      </c>
      <c r="D72" s="36">
        <v>2186</v>
      </c>
      <c r="E72" s="32">
        <v>3031</v>
      </c>
      <c r="F72" s="35">
        <f t="shared" si="2"/>
        <v>9763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36">
        <v>4082</v>
      </c>
      <c r="D73" s="36">
        <v>2155</v>
      </c>
      <c r="E73" s="32">
        <v>822</v>
      </c>
      <c r="F73" s="35">
        <f t="shared" si="2"/>
        <v>7059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36">
        <v>1505</v>
      </c>
      <c r="D74" s="36">
        <v>2545</v>
      </c>
      <c r="E74" s="32">
        <v>3272</v>
      </c>
      <c r="F74" s="35">
        <f t="shared" si="2"/>
        <v>7322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36">
        <v>241</v>
      </c>
      <c r="D75" s="36">
        <v>1005</v>
      </c>
      <c r="E75" s="32">
        <v>15769</v>
      </c>
      <c r="F75" s="35">
        <f t="shared" si="2"/>
        <v>17015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36">
        <v>542</v>
      </c>
      <c r="D76" s="36">
        <v>1060</v>
      </c>
      <c r="E76" s="32">
        <v>9363</v>
      </c>
      <c r="F76" s="35">
        <f t="shared" si="2"/>
        <v>10965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36">
        <v>1398</v>
      </c>
      <c r="D77" s="36">
        <v>1130</v>
      </c>
      <c r="E77" s="32">
        <v>1575</v>
      </c>
      <c r="F77" s="35">
        <f t="shared" si="2"/>
        <v>4103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36">
        <v>3410</v>
      </c>
      <c r="D78" s="36">
        <v>18707</v>
      </c>
      <c r="E78" s="32">
        <v>46762</v>
      </c>
      <c r="F78" s="35">
        <f t="shared" si="2"/>
        <v>68879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36">
        <v>345</v>
      </c>
      <c r="D79" s="36">
        <v>4923</v>
      </c>
      <c r="E79" s="32">
        <v>26374</v>
      </c>
      <c r="F79" s="35">
        <f t="shared" si="2"/>
        <v>31642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36">
        <v>34</v>
      </c>
      <c r="D80" s="36">
        <v>168</v>
      </c>
      <c r="E80" s="32">
        <v>687</v>
      </c>
      <c r="F80" s="35">
        <f t="shared" si="2"/>
        <v>889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36">
        <v>915</v>
      </c>
      <c r="D81" s="36">
        <v>3567</v>
      </c>
      <c r="E81" s="32">
        <v>3269</v>
      </c>
      <c r="F81" s="35">
        <f t="shared" si="2"/>
        <v>7751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36">
        <v>119</v>
      </c>
      <c r="D82" s="36">
        <v>142</v>
      </c>
      <c r="E82" s="32">
        <v>34</v>
      </c>
      <c r="F82" s="35">
        <f t="shared" si="2"/>
        <v>295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36">
        <v>68</v>
      </c>
      <c r="D83" s="36">
        <v>90</v>
      </c>
      <c r="E83" s="32">
        <v>174</v>
      </c>
      <c r="F83" s="35">
        <f t="shared" si="2"/>
        <v>332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36">
        <v>676</v>
      </c>
      <c r="D84" s="36">
        <v>1376</v>
      </c>
      <c r="E84" s="32">
        <v>1817</v>
      </c>
      <c r="F84" s="35">
        <f t="shared" si="2"/>
        <v>3869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36">
        <v>1467</v>
      </c>
      <c r="D85" s="36">
        <v>4374</v>
      </c>
      <c r="E85" s="32">
        <v>3903</v>
      </c>
      <c r="F85" s="35">
        <f t="shared" si="2"/>
        <v>9744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36">
        <v>3129</v>
      </c>
      <c r="D86" s="36">
        <v>784</v>
      </c>
      <c r="E86" s="32">
        <v>1914</v>
      </c>
      <c r="F86" s="35">
        <f>SUM(C86:E86)</f>
        <v>5827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36">
        <v>11266</v>
      </c>
      <c r="D87" s="36">
        <v>5508</v>
      </c>
      <c r="E87" s="32">
        <v>1031</v>
      </c>
      <c r="F87" s="35">
        <f>SUM(C87:E87)</f>
        <v>17805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34">
        <f>SUM(C5:C87)</f>
        <v>317443</v>
      </c>
      <c r="D88" s="34">
        <f>SUM(D5:D87)</f>
        <v>227335</v>
      </c>
      <c r="E88" s="34">
        <f>SUM(E5:E87)</f>
        <v>683401</v>
      </c>
      <c r="F88" s="34">
        <f>SUM(F5:F87)</f>
        <v>1228179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3:B4"/>
    <mergeCell ref="G3:G4"/>
    <mergeCell ref="A1:B1"/>
    <mergeCell ref="A88:B88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36" sqref="D36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7" t="s">
        <v>229</v>
      </c>
      <c r="B1" s="127"/>
      <c r="C1" s="104"/>
      <c r="D1" s="104"/>
      <c r="E1" s="104"/>
      <c r="F1" s="104"/>
      <c r="G1" s="104" t="s">
        <v>230</v>
      </c>
    </row>
    <row r="2" spans="1:7" ht="24.95" customHeight="1" x14ac:dyDescent="0.2">
      <c r="A2" s="131" t="s">
        <v>209</v>
      </c>
      <c r="B2" s="131"/>
      <c r="C2" s="131"/>
      <c r="D2" s="131"/>
      <c r="E2" s="134" t="s">
        <v>210</v>
      </c>
      <c r="F2" s="134"/>
      <c r="G2" s="134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37">
        <v>119738</v>
      </c>
      <c r="D5" s="37">
        <v>51389</v>
      </c>
      <c r="E5" s="38">
        <v>51895</v>
      </c>
      <c r="F5" s="16">
        <f>SUM(C5:E5)</f>
        <v>223022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37">
        <v>679</v>
      </c>
      <c r="D6" s="37">
        <v>170</v>
      </c>
      <c r="E6" s="38">
        <v>19</v>
      </c>
      <c r="F6" s="16">
        <f t="shared" ref="F6:F32" si="0">SUM(C6:E6)</f>
        <v>868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37">
        <v>51</v>
      </c>
      <c r="D7" s="37">
        <v>52</v>
      </c>
      <c r="E7" s="38">
        <v>3484</v>
      </c>
      <c r="F7" s="16">
        <f t="shared" si="0"/>
        <v>3587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37">
        <v>3</v>
      </c>
      <c r="D8" s="105">
        <v>0</v>
      </c>
      <c r="E8" s="106">
        <v>0</v>
      </c>
      <c r="F8" s="16">
        <f t="shared" si="0"/>
        <v>3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37">
        <v>10</v>
      </c>
      <c r="D9" s="37">
        <v>54</v>
      </c>
      <c r="E9" s="38">
        <v>9008</v>
      </c>
      <c r="F9" s="16">
        <f t="shared" si="0"/>
        <v>9072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37">
        <v>12</v>
      </c>
      <c r="D10" s="37">
        <v>79</v>
      </c>
      <c r="E10" s="38">
        <v>1321</v>
      </c>
      <c r="F10" s="16">
        <f t="shared" si="0"/>
        <v>1412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37">
        <v>68</v>
      </c>
      <c r="D11" s="37">
        <v>1588</v>
      </c>
      <c r="E11" s="38">
        <v>5985</v>
      </c>
      <c r="F11" s="16">
        <f t="shared" si="0"/>
        <v>7641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37">
        <v>26</v>
      </c>
      <c r="D12" s="37">
        <v>258</v>
      </c>
      <c r="E12" s="38">
        <v>9734</v>
      </c>
      <c r="F12" s="16">
        <f t="shared" si="0"/>
        <v>10018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37">
        <v>16155</v>
      </c>
      <c r="D13" s="37">
        <v>10725</v>
      </c>
      <c r="E13" s="38">
        <v>48802</v>
      </c>
      <c r="F13" s="16">
        <f t="shared" si="0"/>
        <v>75682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37">
        <v>924</v>
      </c>
      <c r="D14" s="37">
        <v>1376</v>
      </c>
      <c r="E14" s="38">
        <v>16362</v>
      </c>
      <c r="F14" s="16">
        <f t="shared" si="0"/>
        <v>18662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37">
        <v>82</v>
      </c>
      <c r="D15" s="37">
        <v>47</v>
      </c>
      <c r="E15" s="38">
        <v>35</v>
      </c>
      <c r="F15" s="16">
        <f t="shared" si="0"/>
        <v>164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37">
        <v>3590</v>
      </c>
      <c r="D16" s="37">
        <v>1411</v>
      </c>
      <c r="E16" s="38">
        <v>9961</v>
      </c>
      <c r="F16" s="16">
        <f t="shared" si="0"/>
        <v>14962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37">
        <v>42925</v>
      </c>
      <c r="D17" s="37">
        <v>9489</v>
      </c>
      <c r="E17" s="38">
        <v>5396</v>
      </c>
      <c r="F17" s="16">
        <f t="shared" si="0"/>
        <v>57810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37">
        <v>115</v>
      </c>
      <c r="D18" s="37">
        <v>83</v>
      </c>
      <c r="E18" s="38">
        <v>1451</v>
      </c>
      <c r="F18" s="16">
        <f t="shared" si="0"/>
        <v>1649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37">
        <v>6966</v>
      </c>
      <c r="D19" s="37">
        <v>9413</v>
      </c>
      <c r="E19" s="38">
        <v>5420</v>
      </c>
      <c r="F19" s="16">
        <f t="shared" si="0"/>
        <v>21799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37">
        <v>147</v>
      </c>
      <c r="D20" s="37">
        <v>784</v>
      </c>
      <c r="E20" s="38">
        <v>9779</v>
      </c>
      <c r="F20" s="16">
        <f t="shared" si="0"/>
        <v>10710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37">
        <v>1735</v>
      </c>
      <c r="D21" s="37">
        <v>2310</v>
      </c>
      <c r="E21" s="38">
        <v>8212</v>
      </c>
      <c r="F21" s="16">
        <f t="shared" si="0"/>
        <v>12257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37">
        <v>70</v>
      </c>
      <c r="D22" s="37">
        <v>780</v>
      </c>
      <c r="E22" s="38">
        <v>3034</v>
      </c>
      <c r="F22" s="16">
        <f t="shared" si="0"/>
        <v>3884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37">
        <v>676</v>
      </c>
      <c r="D23" s="37">
        <v>3902</v>
      </c>
      <c r="E23" s="38">
        <v>33958</v>
      </c>
      <c r="F23" s="16">
        <f t="shared" si="0"/>
        <v>38536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37">
        <v>27</v>
      </c>
      <c r="D24" s="37">
        <v>144</v>
      </c>
      <c r="E24" s="38">
        <v>3428</v>
      </c>
      <c r="F24" s="16">
        <f t="shared" si="0"/>
        <v>3599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37">
        <v>499</v>
      </c>
      <c r="D25" s="37">
        <v>2400</v>
      </c>
      <c r="E25" s="38">
        <v>13740</v>
      </c>
      <c r="F25" s="16">
        <f t="shared" si="0"/>
        <v>16639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37">
        <v>4047</v>
      </c>
      <c r="D26" s="37">
        <v>11930</v>
      </c>
      <c r="E26" s="38">
        <v>76275</v>
      </c>
      <c r="F26" s="16">
        <f t="shared" si="0"/>
        <v>92252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37">
        <v>223</v>
      </c>
      <c r="D27" s="37">
        <v>1292</v>
      </c>
      <c r="E27" s="38">
        <v>23878</v>
      </c>
      <c r="F27" s="16">
        <f t="shared" si="0"/>
        <v>25393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37">
        <v>29167</v>
      </c>
      <c r="D28" s="37">
        <v>29983</v>
      </c>
      <c r="E28" s="38">
        <v>37257</v>
      </c>
      <c r="F28" s="16">
        <f t="shared" si="0"/>
        <v>96407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37">
        <v>87</v>
      </c>
      <c r="D29" s="37">
        <v>201</v>
      </c>
      <c r="E29" s="38">
        <v>1202</v>
      </c>
      <c r="F29" s="16">
        <f t="shared" si="0"/>
        <v>1490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37">
        <v>437</v>
      </c>
      <c r="D30" s="37">
        <v>630</v>
      </c>
      <c r="E30" s="38">
        <v>13049</v>
      </c>
      <c r="F30" s="16">
        <f t="shared" si="0"/>
        <v>14116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37">
        <v>212</v>
      </c>
      <c r="D31" s="37">
        <v>933</v>
      </c>
      <c r="E31" s="38">
        <v>17170</v>
      </c>
      <c r="F31" s="16">
        <f t="shared" si="0"/>
        <v>18315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37">
        <v>176</v>
      </c>
      <c r="D32" s="37">
        <v>1057</v>
      </c>
      <c r="E32" s="38">
        <v>4258</v>
      </c>
      <c r="F32" s="16">
        <f t="shared" si="0"/>
        <v>5491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37">
        <v>34</v>
      </c>
      <c r="D33" s="37">
        <v>61</v>
      </c>
      <c r="E33" s="38">
        <v>1511</v>
      </c>
      <c r="F33" s="16">
        <f t="shared" ref="F33:F60" si="1">SUM(C33:E33)</f>
        <v>1606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37">
        <v>12904</v>
      </c>
      <c r="D34" s="37">
        <v>13957</v>
      </c>
      <c r="E34" s="38">
        <v>16516</v>
      </c>
      <c r="F34" s="16">
        <f t="shared" si="1"/>
        <v>43377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37">
        <v>449</v>
      </c>
      <c r="D35" s="37">
        <v>481</v>
      </c>
      <c r="E35" s="38">
        <v>4214</v>
      </c>
      <c r="F35" s="16">
        <f t="shared" si="1"/>
        <v>5144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37">
        <v>16780</v>
      </c>
      <c r="D36" s="37">
        <v>3664</v>
      </c>
      <c r="E36" s="38">
        <v>23723</v>
      </c>
      <c r="F36" s="16">
        <f t="shared" si="1"/>
        <v>44167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37">
        <v>225</v>
      </c>
      <c r="D37" s="37">
        <v>595</v>
      </c>
      <c r="E37" s="38">
        <v>11636</v>
      </c>
      <c r="F37" s="16">
        <f t="shared" si="1"/>
        <v>12456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37">
        <v>1816</v>
      </c>
      <c r="D38" s="37">
        <v>1799</v>
      </c>
      <c r="E38" s="38">
        <v>7415</v>
      </c>
      <c r="F38" s="16">
        <f t="shared" si="1"/>
        <v>11030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37">
        <v>72</v>
      </c>
      <c r="D39" s="37">
        <v>265</v>
      </c>
      <c r="E39" s="38">
        <v>7243</v>
      </c>
      <c r="F39" s="16">
        <f t="shared" si="1"/>
        <v>7580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37">
        <v>188</v>
      </c>
      <c r="D40" s="37">
        <v>625</v>
      </c>
      <c r="E40" s="38">
        <v>6326</v>
      </c>
      <c r="F40" s="16">
        <f t="shared" si="1"/>
        <v>7139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37">
        <v>7</v>
      </c>
      <c r="D41" s="37">
        <v>17</v>
      </c>
      <c r="E41" s="38">
        <v>103</v>
      </c>
      <c r="F41" s="16">
        <f t="shared" si="1"/>
        <v>127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37">
        <v>11411</v>
      </c>
      <c r="D42" s="37">
        <v>47073</v>
      </c>
      <c r="E42" s="38">
        <v>399715</v>
      </c>
      <c r="F42" s="16">
        <f t="shared" si="1"/>
        <v>458199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37">
        <v>316</v>
      </c>
      <c r="D43" s="37">
        <v>2971</v>
      </c>
      <c r="E43" s="38">
        <v>131220</v>
      </c>
      <c r="F43" s="16">
        <f t="shared" si="1"/>
        <v>134507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37">
        <v>13584</v>
      </c>
      <c r="D44" s="37">
        <v>21022</v>
      </c>
      <c r="E44" s="38">
        <v>99897</v>
      </c>
      <c r="F44" s="16">
        <f t="shared" si="1"/>
        <v>134503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37">
        <v>140365</v>
      </c>
      <c r="D45" s="37">
        <v>79305</v>
      </c>
      <c r="E45" s="38">
        <v>38620</v>
      </c>
      <c r="F45" s="16">
        <f t="shared" si="1"/>
        <v>258290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37">
        <v>42995</v>
      </c>
      <c r="D46" s="37">
        <v>40294</v>
      </c>
      <c r="E46" s="38">
        <v>61248</v>
      </c>
      <c r="F46" s="16">
        <f t="shared" si="1"/>
        <v>144537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37">
        <v>412941</v>
      </c>
      <c r="D47" s="37">
        <v>130622</v>
      </c>
      <c r="E47" s="38">
        <v>96064</v>
      </c>
      <c r="F47" s="16">
        <f t="shared" si="1"/>
        <v>639627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37">
        <v>2123</v>
      </c>
      <c r="D48" s="37">
        <v>6863</v>
      </c>
      <c r="E48" s="38">
        <v>47041</v>
      </c>
      <c r="F48" s="16">
        <f t="shared" si="1"/>
        <v>56027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37">
        <v>105</v>
      </c>
      <c r="D49" s="37">
        <v>401</v>
      </c>
      <c r="E49" s="38">
        <v>5374</v>
      </c>
      <c r="F49" s="16">
        <f t="shared" si="1"/>
        <v>5880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37">
        <v>471</v>
      </c>
      <c r="D50" s="37">
        <v>616</v>
      </c>
      <c r="E50" s="38">
        <v>6174</v>
      </c>
      <c r="F50" s="16">
        <f t="shared" si="1"/>
        <v>7261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37">
        <v>11947</v>
      </c>
      <c r="D51" s="37">
        <v>20038</v>
      </c>
      <c r="E51" s="38">
        <v>32342</v>
      </c>
      <c r="F51" s="16">
        <f t="shared" si="1"/>
        <v>64327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37">
        <v>254</v>
      </c>
      <c r="D52" s="37">
        <v>324</v>
      </c>
      <c r="E52" s="38">
        <v>698</v>
      </c>
      <c r="F52" s="16">
        <f t="shared" si="1"/>
        <v>1276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37">
        <v>26652</v>
      </c>
      <c r="D53" s="37">
        <v>20523</v>
      </c>
      <c r="E53" s="38">
        <v>32858</v>
      </c>
      <c r="F53" s="16">
        <f t="shared" si="1"/>
        <v>80033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37">
        <v>95797</v>
      </c>
      <c r="D54" s="37">
        <v>104905</v>
      </c>
      <c r="E54" s="38">
        <v>59088</v>
      </c>
      <c r="F54" s="16">
        <f t="shared" si="1"/>
        <v>259790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37">
        <v>513</v>
      </c>
      <c r="D55" s="37">
        <v>1053</v>
      </c>
      <c r="E55" s="38">
        <v>3754</v>
      </c>
      <c r="F55" s="16">
        <f t="shared" si="1"/>
        <v>5320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37">
        <v>188</v>
      </c>
      <c r="D56" s="37">
        <v>192</v>
      </c>
      <c r="E56" s="38">
        <v>247</v>
      </c>
      <c r="F56" s="16">
        <f t="shared" si="1"/>
        <v>627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37">
        <v>405</v>
      </c>
      <c r="D57" s="37">
        <v>167</v>
      </c>
      <c r="E57" s="38">
        <v>269</v>
      </c>
      <c r="F57" s="16">
        <f t="shared" si="1"/>
        <v>841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37">
        <v>1957</v>
      </c>
      <c r="D58" s="37">
        <v>1176</v>
      </c>
      <c r="E58" s="38">
        <v>7439</v>
      </c>
      <c r="F58" s="16">
        <f t="shared" si="1"/>
        <v>10572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37">
        <v>305</v>
      </c>
      <c r="D59" s="37">
        <v>1065</v>
      </c>
      <c r="E59" s="38">
        <v>2960</v>
      </c>
      <c r="F59" s="16">
        <f t="shared" si="1"/>
        <v>4330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37">
        <v>258</v>
      </c>
      <c r="D60" s="37">
        <v>406</v>
      </c>
      <c r="E60" s="38">
        <v>734</v>
      </c>
      <c r="F60" s="16">
        <f t="shared" si="1"/>
        <v>1398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37">
        <v>1221</v>
      </c>
      <c r="D61" s="37">
        <v>4637</v>
      </c>
      <c r="E61" s="38">
        <v>10968</v>
      </c>
      <c r="F61" s="16">
        <f t="shared" ref="F61:F87" si="2">SUM(C61:E61)</f>
        <v>16826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37">
        <v>589</v>
      </c>
      <c r="D62" s="37">
        <v>948</v>
      </c>
      <c r="E62" s="38">
        <v>4787</v>
      </c>
      <c r="F62" s="16">
        <f t="shared" si="2"/>
        <v>6324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37">
        <v>149</v>
      </c>
      <c r="D63" s="37">
        <v>944</v>
      </c>
      <c r="E63" s="38">
        <v>632</v>
      </c>
      <c r="F63" s="16">
        <f t="shared" si="2"/>
        <v>1725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37">
        <v>12669</v>
      </c>
      <c r="D64" s="37">
        <v>8385</v>
      </c>
      <c r="E64" s="38">
        <v>22775</v>
      </c>
      <c r="F64" s="16">
        <f t="shared" si="2"/>
        <v>43829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37">
        <v>880</v>
      </c>
      <c r="D65" s="37">
        <v>1623</v>
      </c>
      <c r="E65" s="38">
        <v>1845</v>
      </c>
      <c r="F65" s="16">
        <f t="shared" si="2"/>
        <v>4348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37">
        <v>153</v>
      </c>
      <c r="D66" s="37">
        <v>719</v>
      </c>
      <c r="E66" s="38">
        <v>3155</v>
      </c>
      <c r="F66" s="16">
        <f t="shared" si="2"/>
        <v>4027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37">
        <v>1383</v>
      </c>
      <c r="D67" s="37">
        <v>5457</v>
      </c>
      <c r="E67" s="38">
        <v>20898</v>
      </c>
      <c r="F67" s="16">
        <f t="shared" si="2"/>
        <v>27738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37">
        <v>10</v>
      </c>
      <c r="D68" s="37">
        <v>19</v>
      </c>
      <c r="E68" s="38">
        <v>180</v>
      </c>
      <c r="F68" s="16">
        <f t="shared" si="2"/>
        <v>209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37">
        <v>3419</v>
      </c>
      <c r="D69" s="37">
        <v>5424</v>
      </c>
      <c r="E69" s="38">
        <v>3880</v>
      </c>
      <c r="F69" s="16">
        <f t="shared" si="2"/>
        <v>12723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37">
        <v>3926</v>
      </c>
      <c r="D70" s="37">
        <v>1488</v>
      </c>
      <c r="E70" s="38">
        <v>698</v>
      </c>
      <c r="F70" s="16">
        <f t="shared" si="2"/>
        <v>6112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37">
        <v>669</v>
      </c>
      <c r="D71" s="37">
        <v>107</v>
      </c>
      <c r="E71" s="38">
        <v>20</v>
      </c>
      <c r="F71" s="16">
        <f t="shared" si="2"/>
        <v>796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37">
        <v>9066</v>
      </c>
      <c r="D72" s="37">
        <v>4530</v>
      </c>
      <c r="E72" s="38">
        <v>11912</v>
      </c>
      <c r="F72" s="16">
        <f t="shared" si="2"/>
        <v>25508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37">
        <v>2246</v>
      </c>
      <c r="D73" s="37">
        <v>1889</v>
      </c>
      <c r="E73" s="38">
        <v>3301</v>
      </c>
      <c r="F73" s="16">
        <f t="shared" si="2"/>
        <v>7436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37">
        <v>2417</v>
      </c>
      <c r="D74" s="37">
        <v>3642</v>
      </c>
      <c r="E74" s="38">
        <v>2317</v>
      </c>
      <c r="F74" s="16">
        <f t="shared" si="2"/>
        <v>8376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37">
        <v>204</v>
      </c>
      <c r="D75" s="37">
        <v>547</v>
      </c>
      <c r="E75" s="38">
        <v>4816</v>
      </c>
      <c r="F75" s="16">
        <f t="shared" si="2"/>
        <v>5567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37">
        <v>1016</v>
      </c>
      <c r="D76" s="37">
        <v>3106</v>
      </c>
      <c r="E76" s="38">
        <v>79261</v>
      </c>
      <c r="F76" s="16">
        <f t="shared" si="2"/>
        <v>83383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37">
        <v>2166</v>
      </c>
      <c r="D77" s="37">
        <v>1873</v>
      </c>
      <c r="E77" s="38">
        <v>2992</v>
      </c>
      <c r="F77" s="16">
        <f t="shared" si="2"/>
        <v>7031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37">
        <v>2189</v>
      </c>
      <c r="D78" s="37">
        <v>15072</v>
      </c>
      <c r="E78" s="38">
        <v>52232</v>
      </c>
      <c r="F78" s="16">
        <f t="shared" si="2"/>
        <v>69493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37">
        <v>785</v>
      </c>
      <c r="D79" s="37">
        <v>11592</v>
      </c>
      <c r="E79" s="38">
        <v>82465</v>
      </c>
      <c r="F79" s="16">
        <f t="shared" si="2"/>
        <v>94842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37">
        <v>15</v>
      </c>
      <c r="D80" s="37">
        <v>62</v>
      </c>
      <c r="E80" s="38">
        <v>403</v>
      </c>
      <c r="F80" s="16">
        <f t="shared" si="2"/>
        <v>480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37">
        <v>365</v>
      </c>
      <c r="D81" s="37">
        <v>1302</v>
      </c>
      <c r="E81" s="38">
        <v>1879</v>
      </c>
      <c r="F81" s="16">
        <f t="shared" si="2"/>
        <v>3546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37">
        <v>228</v>
      </c>
      <c r="D82" s="37">
        <v>197</v>
      </c>
      <c r="E82" s="38">
        <v>5235</v>
      </c>
      <c r="F82" s="16">
        <f t="shared" si="2"/>
        <v>5660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37">
        <v>143</v>
      </c>
      <c r="D83" s="37">
        <v>155</v>
      </c>
      <c r="E83" s="38">
        <v>334</v>
      </c>
      <c r="F83" s="16">
        <f t="shared" si="2"/>
        <v>632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37">
        <v>1470</v>
      </c>
      <c r="D84" s="37">
        <v>2768</v>
      </c>
      <c r="E84" s="38">
        <v>8787</v>
      </c>
      <c r="F84" s="16">
        <f t="shared" si="2"/>
        <v>13025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37">
        <v>840</v>
      </c>
      <c r="D85" s="37">
        <v>1368</v>
      </c>
      <c r="E85" s="38">
        <v>1668</v>
      </c>
      <c r="F85" s="16">
        <f t="shared" si="2"/>
        <v>3876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37">
        <v>13451</v>
      </c>
      <c r="D86" s="37">
        <v>2408</v>
      </c>
      <c r="E86" s="38">
        <v>5037</v>
      </c>
      <c r="F86" s="16">
        <f t="shared" si="2"/>
        <v>20896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37">
        <v>75639</v>
      </c>
      <c r="D87" s="37">
        <v>13158</v>
      </c>
      <c r="E87" s="38">
        <v>3919</v>
      </c>
      <c r="F87" s="16">
        <f t="shared" si="2"/>
        <v>92716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7">
        <v>1161219</v>
      </c>
      <c r="D88" s="17">
        <v>736379</v>
      </c>
      <c r="E88" s="17">
        <v>1854936</v>
      </c>
      <c r="F88" s="17">
        <f>SUM(F5:F87)</f>
        <v>3752535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D4" sqref="D4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7" t="s">
        <v>231</v>
      </c>
      <c r="B1" s="127"/>
      <c r="C1" s="104"/>
      <c r="D1" s="104"/>
      <c r="E1" s="104"/>
      <c r="F1" s="104"/>
      <c r="G1" s="104" t="s">
        <v>232</v>
      </c>
    </row>
    <row r="2" spans="1:7" ht="24.95" customHeight="1" x14ac:dyDescent="0.2">
      <c r="A2" s="131" t="s">
        <v>203</v>
      </c>
      <c r="B2" s="131"/>
      <c r="C2" s="131"/>
      <c r="D2" s="131"/>
      <c r="E2" s="134" t="s">
        <v>204</v>
      </c>
      <c r="F2" s="134"/>
      <c r="G2" s="134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20">
        <f>سعودي!C5+'غير سعودي'!C5</f>
        <v>152323</v>
      </c>
      <c r="D5" s="20">
        <f>سعودي!D5+'غير سعودي'!D5</f>
        <v>54766</v>
      </c>
      <c r="E5" s="20">
        <f>سعودي!E5+'غير سعودي'!E5</f>
        <v>55795</v>
      </c>
      <c r="F5" s="16">
        <f t="shared" ref="F5:F32" si="0">SUM(C5:E5)</f>
        <v>262884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20">
        <f>سعودي!C6+'غير سعودي'!C6</f>
        <v>874</v>
      </c>
      <c r="D6" s="20">
        <f>سعودي!D6+'غير سعودي'!D6</f>
        <v>205</v>
      </c>
      <c r="E6" s="20">
        <f>سعودي!E6+'غير سعودي'!E6</f>
        <v>30</v>
      </c>
      <c r="F6" s="16">
        <f t="shared" si="0"/>
        <v>1109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20">
        <f>سعودي!C7+'غير سعودي'!C7</f>
        <v>72</v>
      </c>
      <c r="D7" s="20">
        <f>سعودي!D7+'غير سعودي'!D7</f>
        <v>63</v>
      </c>
      <c r="E7" s="20">
        <f>سعودي!E7+'غير سعودي'!E7</f>
        <v>4270</v>
      </c>
      <c r="F7" s="16">
        <f t="shared" si="0"/>
        <v>4405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20">
        <f>سعودي!C8+'غير سعودي'!C8</f>
        <v>8</v>
      </c>
      <c r="D8" s="20">
        <f>سعودي!D8+'غير سعودي'!D8</f>
        <v>0</v>
      </c>
      <c r="E8" s="20">
        <f>سعودي!E8+'غير سعودي'!E8</f>
        <v>0</v>
      </c>
      <c r="F8" s="16">
        <f t="shared" si="0"/>
        <v>8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20">
        <f>سعودي!C9+'غير سعودي'!C9</f>
        <v>23</v>
      </c>
      <c r="D9" s="20">
        <f>سعودي!D9+'غير سعودي'!D9</f>
        <v>117</v>
      </c>
      <c r="E9" s="20">
        <f>سعودي!E9+'غير سعودي'!E9</f>
        <v>58479</v>
      </c>
      <c r="F9" s="16">
        <f t="shared" si="0"/>
        <v>58619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20">
        <f>سعودي!C10+'غير سعودي'!C10</f>
        <v>16</v>
      </c>
      <c r="D10" s="20">
        <f>سعودي!D10+'غير سعودي'!D10</f>
        <v>116</v>
      </c>
      <c r="E10" s="20">
        <f>سعودي!E10+'غير سعودي'!E10</f>
        <v>2822</v>
      </c>
      <c r="F10" s="16">
        <f t="shared" si="0"/>
        <v>2954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20">
        <f>سعودي!C11+'غير سعودي'!C11</f>
        <v>78</v>
      </c>
      <c r="D11" s="20">
        <f>سعودي!D11+'غير سعودي'!D11</f>
        <v>1746</v>
      </c>
      <c r="E11" s="20">
        <f>سعودي!E11+'غير سعودي'!E11</f>
        <v>6615</v>
      </c>
      <c r="F11" s="16">
        <f t="shared" si="0"/>
        <v>8439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20">
        <f>سعودي!C12+'غير سعودي'!C12</f>
        <v>39</v>
      </c>
      <c r="D12" s="20">
        <f>سعودي!D12+'غير سعودي'!D12</f>
        <v>407</v>
      </c>
      <c r="E12" s="20">
        <f>سعودي!E12+'غير سعودي'!E12</f>
        <v>16075</v>
      </c>
      <c r="F12" s="16">
        <f t="shared" si="0"/>
        <v>16521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20">
        <f>سعودي!C13+'غير سعودي'!C13</f>
        <v>17911</v>
      </c>
      <c r="D13" s="20">
        <f>سعودي!D13+'غير سعودي'!D13</f>
        <v>12292</v>
      </c>
      <c r="E13" s="20">
        <f>سعودي!E13+'غير سعودي'!E13</f>
        <v>63529</v>
      </c>
      <c r="F13" s="16">
        <f t="shared" si="0"/>
        <v>93732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20">
        <f>سعودي!C14+'غير سعودي'!C14</f>
        <v>1038</v>
      </c>
      <c r="D14" s="20">
        <f>سعودي!D14+'غير سعودي'!D14</f>
        <v>1706</v>
      </c>
      <c r="E14" s="20">
        <f>سعودي!E14+'غير سعودي'!E14</f>
        <v>20777</v>
      </c>
      <c r="F14" s="16">
        <f t="shared" si="0"/>
        <v>23521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20">
        <f>سعودي!C15+'غير سعودي'!C15</f>
        <v>90</v>
      </c>
      <c r="D15" s="20">
        <f>سعودي!D15+'غير سعودي'!D15</f>
        <v>49</v>
      </c>
      <c r="E15" s="20">
        <f>سعودي!E15+'غير سعودي'!E15</f>
        <v>38</v>
      </c>
      <c r="F15" s="16">
        <f t="shared" si="0"/>
        <v>177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20">
        <f>سعودي!C16+'غير سعودي'!C16</f>
        <v>4087</v>
      </c>
      <c r="D16" s="20">
        <f>سعودي!D16+'غير سعودي'!D16</f>
        <v>1675</v>
      </c>
      <c r="E16" s="20">
        <f>سعودي!E16+'غير سعودي'!E16</f>
        <v>11552</v>
      </c>
      <c r="F16" s="16">
        <f t="shared" si="0"/>
        <v>17314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20">
        <f>سعودي!C17+'غير سعودي'!C17</f>
        <v>49381</v>
      </c>
      <c r="D17" s="20">
        <f>سعودي!D17+'غير سعودي'!D17</f>
        <v>12072</v>
      </c>
      <c r="E17" s="20">
        <f>سعودي!E17+'غير سعودي'!E17</f>
        <v>6388</v>
      </c>
      <c r="F17" s="16">
        <f t="shared" si="0"/>
        <v>67841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20">
        <f>سعودي!C18+'غير سعودي'!C18</f>
        <v>127</v>
      </c>
      <c r="D18" s="20">
        <f>سعودي!D18+'غير سعودي'!D18</f>
        <v>120</v>
      </c>
      <c r="E18" s="20">
        <f>سعودي!E18+'غير سعودي'!E18</f>
        <v>1567</v>
      </c>
      <c r="F18" s="16">
        <f t="shared" si="0"/>
        <v>1814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20">
        <f>سعودي!C19+'غير سعودي'!C19</f>
        <v>7604</v>
      </c>
      <c r="D19" s="20">
        <f>سعودي!D19+'غير سعودي'!D19</f>
        <v>10334</v>
      </c>
      <c r="E19" s="20">
        <f>سعودي!E19+'غير سعودي'!E19</f>
        <v>6281</v>
      </c>
      <c r="F19" s="16">
        <f t="shared" si="0"/>
        <v>24219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20">
        <f>سعودي!C20+'غير سعودي'!C20</f>
        <v>190</v>
      </c>
      <c r="D20" s="20">
        <f>سعودي!D20+'غير سعودي'!D20</f>
        <v>1000</v>
      </c>
      <c r="E20" s="20">
        <f>سعودي!E20+'غير سعودي'!E20</f>
        <v>12423</v>
      </c>
      <c r="F20" s="16">
        <f t="shared" si="0"/>
        <v>13613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20">
        <f>سعودي!C21+'غير سعودي'!C21</f>
        <v>2148</v>
      </c>
      <c r="D21" s="20">
        <f>سعودي!D21+'غير سعودي'!D21</f>
        <v>3019</v>
      </c>
      <c r="E21" s="20">
        <f>سعودي!E21+'غير سعودي'!E21</f>
        <v>10405</v>
      </c>
      <c r="F21" s="16">
        <f t="shared" si="0"/>
        <v>15572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20">
        <f>سعودي!C22+'غير سعودي'!C22</f>
        <v>101</v>
      </c>
      <c r="D22" s="20">
        <f>سعودي!D22+'غير سعودي'!D22</f>
        <v>975</v>
      </c>
      <c r="E22" s="20">
        <f>سعودي!E22+'غير سعودي'!E22</f>
        <v>14546</v>
      </c>
      <c r="F22" s="16">
        <f t="shared" si="0"/>
        <v>15622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20">
        <f>سعودي!C23+'غير سعودي'!C23</f>
        <v>814</v>
      </c>
      <c r="D23" s="20">
        <f>سعودي!D23+'غير سعودي'!D23</f>
        <v>4610</v>
      </c>
      <c r="E23" s="20">
        <f>سعودي!E23+'غير سعودي'!E23</f>
        <v>70485</v>
      </c>
      <c r="F23" s="16">
        <f t="shared" si="0"/>
        <v>75909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20">
        <f>سعودي!C24+'غير سعودي'!C24</f>
        <v>39</v>
      </c>
      <c r="D24" s="20">
        <f>سعودي!D24+'غير سعودي'!D24</f>
        <v>181</v>
      </c>
      <c r="E24" s="20">
        <f>سعودي!E24+'غير سعودي'!E24</f>
        <v>5412</v>
      </c>
      <c r="F24" s="16">
        <f t="shared" si="0"/>
        <v>5632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20">
        <f>سعودي!C25+'غير سعودي'!C25</f>
        <v>562</v>
      </c>
      <c r="D25" s="20">
        <f>سعودي!D25+'غير سعودي'!D25</f>
        <v>2695</v>
      </c>
      <c r="E25" s="20">
        <f>سعودي!E25+'غير سعودي'!E25</f>
        <v>18706</v>
      </c>
      <c r="F25" s="16">
        <f t="shared" si="0"/>
        <v>21963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20">
        <f>سعودي!C26+'غير سعودي'!C26</f>
        <v>4420</v>
      </c>
      <c r="D26" s="20">
        <f>سعودي!D26+'غير سعودي'!D26</f>
        <v>14020</v>
      </c>
      <c r="E26" s="20">
        <f>سعودي!E26+'غير سعودي'!E26</f>
        <v>95624</v>
      </c>
      <c r="F26" s="16">
        <f t="shared" si="0"/>
        <v>114064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20">
        <f>سعودي!C27+'غير سعودي'!C27</f>
        <v>266</v>
      </c>
      <c r="D27" s="20">
        <f>سعودي!D27+'غير سعودي'!D27</f>
        <v>1542</v>
      </c>
      <c r="E27" s="20">
        <f>سعودي!E27+'غير سعودي'!E27</f>
        <v>37117</v>
      </c>
      <c r="F27" s="16">
        <f t="shared" si="0"/>
        <v>38925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20">
        <f>سعودي!C28+'غير سعودي'!C28</f>
        <v>31900</v>
      </c>
      <c r="D28" s="20">
        <f>سعودي!D28+'غير سعودي'!D28</f>
        <v>33249</v>
      </c>
      <c r="E28" s="20">
        <f>سعودي!E28+'غير سعودي'!E28</f>
        <v>44793</v>
      </c>
      <c r="F28" s="16">
        <f t="shared" si="0"/>
        <v>109942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20">
        <f>سعودي!C29+'غير سعودي'!C29</f>
        <v>115</v>
      </c>
      <c r="D29" s="20">
        <f>سعودي!D29+'غير سعودي'!D29</f>
        <v>255</v>
      </c>
      <c r="E29" s="20">
        <f>سعودي!E29+'غير سعودي'!E29</f>
        <v>1862</v>
      </c>
      <c r="F29" s="16">
        <f t="shared" si="0"/>
        <v>2232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20">
        <f>سعودي!C30+'غير سعودي'!C30</f>
        <v>491</v>
      </c>
      <c r="D30" s="20">
        <f>سعودي!D30+'غير سعودي'!D30</f>
        <v>790</v>
      </c>
      <c r="E30" s="20">
        <f>سعودي!E30+'غير سعودي'!E30</f>
        <v>16931</v>
      </c>
      <c r="F30" s="16">
        <f t="shared" si="0"/>
        <v>18212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20">
        <f>سعودي!C31+'غير سعودي'!C31</f>
        <v>251</v>
      </c>
      <c r="D31" s="20">
        <f>سعودي!D31+'غير سعودي'!D31</f>
        <v>1116</v>
      </c>
      <c r="E31" s="20">
        <f>سعودي!E31+'غير سعودي'!E31</f>
        <v>21130</v>
      </c>
      <c r="F31" s="16">
        <f t="shared" si="0"/>
        <v>22497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20">
        <f>سعودي!C32+'غير سعودي'!C32</f>
        <v>193</v>
      </c>
      <c r="D32" s="20">
        <f>سعودي!D32+'غير سعودي'!D32</f>
        <v>1220</v>
      </c>
      <c r="E32" s="20">
        <f>سعودي!E32+'غير سعودي'!E32</f>
        <v>5173</v>
      </c>
      <c r="F32" s="16">
        <f t="shared" si="0"/>
        <v>6586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20">
        <f>سعودي!C33+'غير سعودي'!C33</f>
        <v>40</v>
      </c>
      <c r="D33" s="20">
        <f>سعودي!D33+'غير سعودي'!D33</f>
        <v>81</v>
      </c>
      <c r="E33" s="20">
        <f>سعودي!E33+'غير سعودي'!E33</f>
        <v>2250</v>
      </c>
      <c r="F33" s="16">
        <f t="shared" ref="F33:F60" si="1">SUM(C33:E33)</f>
        <v>2371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20">
        <f>سعودي!C34+'غير سعودي'!C34</f>
        <v>14455</v>
      </c>
      <c r="D34" s="20">
        <f>سعودي!D34+'غير سعودي'!D34</f>
        <v>15546</v>
      </c>
      <c r="E34" s="20">
        <f>سعودي!E34+'غير سعودي'!E34</f>
        <v>19775</v>
      </c>
      <c r="F34" s="16">
        <f t="shared" si="1"/>
        <v>49776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20">
        <f>سعودي!C35+'غير سعودي'!C35</f>
        <v>581</v>
      </c>
      <c r="D35" s="20">
        <f>سعودي!D35+'غير سعودي'!D35</f>
        <v>598</v>
      </c>
      <c r="E35" s="20">
        <f>سعودي!E35+'غير سعودي'!E35</f>
        <v>5071</v>
      </c>
      <c r="F35" s="16">
        <f t="shared" si="1"/>
        <v>6250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20">
        <f>سعودي!C36+'غير سعودي'!C36</f>
        <v>18749</v>
      </c>
      <c r="D36" s="20">
        <f>سعودي!D36+'غير سعودي'!D36</f>
        <v>4593</v>
      </c>
      <c r="E36" s="20">
        <f>سعودي!E36+'غير سعودي'!E36</f>
        <v>29232</v>
      </c>
      <c r="F36" s="16">
        <f t="shared" si="1"/>
        <v>52574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20">
        <f>سعودي!C37+'غير سعودي'!C37</f>
        <v>519</v>
      </c>
      <c r="D37" s="20">
        <f>سعودي!D37+'غير سعودي'!D37</f>
        <v>1283</v>
      </c>
      <c r="E37" s="20">
        <f>سعودي!E37+'غير سعودي'!E37</f>
        <v>51749</v>
      </c>
      <c r="F37" s="16">
        <f t="shared" si="1"/>
        <v>53551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20">
        <f>سعودي!C38+'غير سعودي'!C38</f>
        <v>2310</v>
      </c>
      <c r="D38" s="20">
        <f>سعودي!D38+'غير سعودي'!D38</f>
        <v>2543</v>
      </c>
      <c r="E38" s="20">
        <f>سعودي!E38+'غير سعودي'!E38</f>
        <v>11431</v>
      </c>
      <c r="F38" s="16">
        <f t="shared" si="1"/>
        <v>16284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20">
        <f>سعودي!C39+'غير سعودي'!C39</f>
        <v>108</v>
      </c>
      <c r="D39" s="20">
        <f>سعودي!D39+'غير سعودي'!D39</f>
        <v>336</v>
      </c>
      <c r="E39" s="20">
        <f>سعودي!E39+'غير سعودي'!E39</f>
        <v>8249</v>
      </c>
      <c r="F39" s="16">
        <f t="shared" si="1"/>
        <v>8693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20">
        <f>سعودي!C40+'غير سعودي'!C40</f>
        <v>232</v>
      </c>
      <c r="D40" s="20">
        <f>سعودي!D40+'غير سعودي'!D40</f>
        <v>782</v>
      </c>
      <c r="E40" s="20">
        <f>سعودي!E40+'غير سعودي'!E40</f>
        <v>6909</v>
      </c>
      <c r="F40" s="16">
        <f t="shared" si="1"/>
        <v>7923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20">
        <f>سعودي!C41+'غير سعودي'!C41</f>
        <v>11</v>
      </c>
      <c r="D41" s="20">
        <f>سعودي!D41+'غير سعودي'!D41</f>
        <v>20</v>
      </c>
      <c r="E41" s="20">
        <f>سعودي!E41+'غير سعودي'!E41</f>
        <v>166</v>
      </c>
      <c r="F41" s="16">
        <f t="shared" si="1"/>
        <v>197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20">
        <f>سعودي!C42+'غير سعودي'!C42</f>
        <v>20014</v>
      </c>
      <c r="D42" s="20">
        <f>سعودي!D42+'غير سعودي'!D42</f>
        <v>59962</v>
      </c>
      <c r="E42" s="20">
        <f>سعودي!E42+'غير سعودي'!E42</f>
        <v>445277</v>
      </c>
      <c r="F42" s="16">
        <f t="shared" si="1"/>
        <v>525253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20">
        <f>سعودي!C43+'غير سعودي'!C43</f>
        <v>547</v>
      </c>
      <c r="D43" s="20">
        <f>سعودي!D43+'غير سعودي'!D43</f>
        <v>3980</v>
      </c>
      <c r="E43" s="20">
        <f>سعودي!E43+'غير سعودي'!E43</f>
        <v>144499</v>
      </c>
      <c r="F43" s="16">
        <f t="shared" si="1"/>
        <v>149026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20">
        <f>سعودي!C44+'غير سعودي'!C44</f>
        <v>16734</v>
      </c>
      <c r="D44" s="20">
        <f>سعودي!D44+'غير سعودي'!D44</f>
        <v>25382</v>
      </c>
      <c r="E44" s="20">
        <f>سعودي!E44+'غير سعودي'!E44</f>
        <v>111677</v>
      </c>
      <c r="F44" s="16">
        <f t="shared" si="1"/>
        <v>153793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20">
        <f>سعودي!C45+'غير سعودي'!C45</f>
        <v>160319</v>
      </c>
      <c r="D45" s="20">
        <f>سعودي!D45+'غير سعودي'!D45</f>
        <v>97815</v>
      </c>
      <c r="E45" s="20">
        <f>سعودي!E45+'غير سعودي'!E45</f>
        <v>53364</v>
      </c>
      <c r="F45" s="16">
        <f t="shared" si="1"/>
        <v>311498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20">
        <f>سعودي!C46+'غير سعودي'!C46</f>
        <v>54694</v>
      </c>
      <c r="D46" s="20">
        <f>سعودي!D46+'غير سعودي'!D46</f>
        <v>53266</v>
      </c>
      <c r="E46" s="20">
        <f>سعودي!E46+'غير سعودي'!E46</f>
        <v>83706</v>
      </c>
      <c r="F46" s="16">
        <f t="shared" si="1"/>
        <v>191666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20">
        <f>سعودي!C47+'غير سعودي'!C47</f>
        <v>529775</v>
      </c>
      <c r="D47" s="20">
        <f>سعودي!D47+'غير سعودي'!D47</f>
        <v>169262</v>
      </c>
      <c r="E47" s="20">
        <f>سعودي!E47+'غير سعودي'!E47</f>
        <v>133368</v>
      </c>
      <c r="F47" s="16">
        <f t="shared" si="1"/>
        <v>832405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20">
        <f>سعودي!C48+'غير سعودي'!C48</f>
        <v>3197</v>
      </c>
      <c r="D48" s="20">
        <f>سعودي!D48+'غير سعودي'!D48</f>
        <v>9454</v>
      </c>
      <c r="E48" s="20">
        <f>سعودي!E48+'غير سعودي'!E48</f>
        <v>64905</v>
      </c>
      <c r="F48" s="16">
        <f t="shared" si="1"/>
        <v>77556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20">
        <f>سعودي!C49+'غير سعودي'!C49</f>
        <v>145</v>
      </c>
      <c r="D49" s="20">
        <f>سعودي!D49+'غير سعودي'!D49</f>
        <v>606</v>
      </c>
      <c r="E49" s="20">
        <f>سعودي!E49+'غير سعودي'!E49</f>
        <v>7127</v>
      </c>
      <c r="F49" s="16">
        <f t="shared" si="1"/>
        <v>7878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20">
        <f>سعودي!C50+'غير سعودي'!C50</f>
        <v>652</v>
      </c>
      <c r="D50" s="20">
        <f>سعودي!D50+'غير سعودي'!D50</f>
        <v>1061</v>
      </c>
      <c r="E50" s="20">
        <f>سعودي!E50+'غير سعودي'!E50</f>
        <v>24614</v>
      </c>
      <c r="F50" s="16">
        <f t="shared" si="1"/>
        <v>26327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20">
        <f>سعودي!C51+'غير سعودي'!C51</f>
        <v>14389</v>
      </c>
      <c r="D51" s="20">
        <f>سعودي!D51+'غير سعودي'!D51</f>
        <v>25775</v>
      </c>
      <c r="E51" s="20">
        <f>سعودي!E51+'غير سعودي'!E51</f>
        <v>44116</v>
      </c>
      <c r="F51" s="16">
        <f t="shared" si="1"/>
        <v>84280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20">
        <f>سعودي!C52+'غير سعودي'!C52</f>
        <v>496</v>
      </c>
      <c r="D52" s="20">
        <f>سعودي!D52+'غير سعودي'!D52</f>
        <v>652</v>
      </c>
      <c r="E52" s="20">
        <f>سعودي!E52+'غير سعودي'!E52</f>
        <v>1368</v>
      </c>
      <c r="F52" s="16">
        <f t="shared" si="1"/>
        <v>2516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20">
        <f>سعودي!C53+'غير سعودي'!C53</f>
        <v>35093</v>
      </c>
      <c r="D53" s="20">
        <f>سعودي!D53+'غير سعودي'!D53</f>
        <v>28152</v>
      </c>
      <c r="E53" s="20">
        <f>سعودي!E53+'غير سعودي'!E53</f>
        <v>43427</v>
      </c>
      <c r="F53" s="16">
        <f t="shared" si="1"/>
        <v>106672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20">
        <f>سعودي!C54+'غير سعودي'!C54</f>
        <v>111430</v>
      </c>
      <c r="D54" s="20">
        <f>سعودي!D54+'غير سعودي'!D54</f>
        <v>117902</v>
      </c>
      <c r="E54" s="20">
        <f>سعودي!E54+'غير سعودي'!E54</f>
        <v>69947</v>
      </c>
      <c r="F54" s="16">
        <f t="shared" si="1"/>
        <v>299279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20">
        <f>سعودي!C55+'غير سعودي'!C55</f>
        <v>789</v>
      </c>
      <c r="D55" s="20">
        <f>سعودي!D55+'غير سعودي'!D55</f>
        <v>1746</v>
      </c>
      <c r="E55" s="20">
        <f>سعودي!E55+'غير سعودي'!E55</f>
        <v>7798</v>
      </c>
      <c r="F55" s="16">
        <f t="shared" si="1"/>
        <v>10333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20">
        <f>سعودي!C56+'غير سعودي'!C56</f>
        <v>266</v>
      </c>
      <c r="D56" s="20">
        <f>سعودي!D56+'غير سعودي'!D56</f>
        <v>318</v>
      </c>
      <c r="E56" s="20">
        <f>سعودي!E56+'غير سعودي'!E56</f>
        <v>451</v>
      </c>
      <c r="F56" s="16">
        <f t="shared" si="1"/>
        <v>1035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20">
        <f>سعودي!C57+'غير سعودي'!C57</f>
        <v>499</v>
      </c>
      <c r="D57" s="20">
        <f>سعودي!D57+'غير سعودي'!D57</f>
        <v>221</v>
      </c>
      <c r="E57" s="20">
        <f>سعودي!E57+'غير سعودي'!E57</f>
        <v>472</v>
      </c>
      <c r="F57" s="16">
        <f t="shared" si="1"/>
        <v>1192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20">
        <f>سعودي!C58+'غير سعودي'!C58</f>
        <v>4311</v>
      </c>
      <c r="D58" s="20">
        <f>سعودي!D58+'غير سعودي'!D58</f>
        <v>3737</v>
      </c>
      <c r="E58" s="20">
        <f>سعودي!E58+'غير سعودي'!E58</f>
        <v>45255</v>
      </c>
      <c r="F58" s="16">
        <f t="shared" si="1"/>
        <v>53303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20">
        <f>سعودي!C59+'غير سعودي'!C59</f>
        <v>478</v>
      </c>
      <c r="D59" s="20">
        <f>سعودي!D59+'غير سعودي'!D59</f>
        <v>1615</v>
      </c>
      <c r="E59" s="20">
        <f>سعودي!E59+'غير سعودي'!E59</f>
        <v>4273</v>
      </c>
      <c r="F59" s="16">
        <f t="shared" si="1"/>
        <v>6366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20">
        <f>سعودي!C60+'غير سعودي'!C60</f>
        <v>454</v>
      </c>
      <c r="D60" s="20">
        <f>سعودي!D60+'غير سعودي'!D60</f>
        <v>643</v>
      </c>
      <c r="E60" s="20">
        <f>سعودي!E60+'غير سعودي'!E60</f>
        <v>1076</v>
      </c>
      <c r="F60" s="16">
        <f t="shared" si="1"/>
        <v>2173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20">
        <f>سعودي!C61+'غير سعودي'!C61</f>
        <v>2984</v>
      </c>
      <c r="D61" s="20">
        <f>سعودي!D61+'غير سعودي'!D61</f>
        <v>20964</v>
      </c>
      <c r="E61" s="20">
        <f>سعودي!E61+'غير سعودي'!E61</f>
        <v>42419</v>
      </c>
      <c r="F61" s="16">
        <f t="shared" ref="F61:F87" si="2">SUM(C61:E61)</f>
        <v>66367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20">
        <f>سعودي!C62+'غير سعودي'!C62</f>
        <v>1348</v>
      </c>
      <c r="D62" s="20">
        <f>سعودي!D62+'غير سعودي'!D62</f>
        <v>2144</v>
      </c>
      <c r="E62" s="20">
        <f>سعودي!E62+'غير سعودي'!E62</f>
        <v>9624</v>
      </c>
      <c r="F62" s="16">
        <f t="shared" si="2"/>
        <v>13116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20">
        <f>سعودي!C63+'غير سعودي'!C63</f>
        <v>344</v>
      </c>
      <c r="D63" s="20">
        <f>سعودي!D63+'غير سعودي'!D63</f>
        <v>2071</v>
      </c>
      <c r="E63" s="20">
        <f>سعودي!E63+'غير سعودي'!E63</f>
        <v>1052</v>
      </c>
      <c r="F63" s="16">
        <f t="shared" si="2"/>
        <v>3467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20">
        <f>سعودي!C64+'غير سعودي'!C64</f>
        <v>46198</v>
      </c>
      <c r="D64" s="20">
        <f>سعودي!D64+'غير سعودي'!D64</f>
        <v>14560</v>
      </c>
      <c r="E64" s="20">
        <f>سعودي!E64+'غير سعودي'!E64</f>
        <v>28447</v>
      </c>
      <c r="F64" s="16">
        <f t="shared" si="2"/>
        <v>89205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20">
        <f>سعودي!C65+'غير سعودي'!C65</f>
        <v>2286</v>
      </c>
      <c r="D65" s="20">
        <f>سعودي!D65+'غير سعودي'!D65</f>
        <v>3550</v>
      </c>
      <c r="E65" s="20">
        <f>سعودي!E65+'غير سعودي'!E65</f>
        <v>2735</v>
      </c>
      <c r="F65" s="16">
        <f t="shared" si="2"/>
        <v>8571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20">
        <f>سعودي!C66+'غير سعودي'!C66</f>
        <v>320</v>
      </c>
      <c r="D66" s="20">
        <f>سعودي!D66+'غير سعودي'!D66</f>
        <v>1240</v>
      </c>
      <c r="E66" s="20">
        <f>سعودي!E66+'غير سعودي'!E66</f>
        <v>5345</v>
      </c>
      <c r="F66" s="16">
        <f t="shared" si="2"/>
        <v>6905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20">
        <f>سعودي!C67+'غير سعودي'!C67</f>
        <v>1998</v>
      </c>
      <c r="D67" s="20">
        <f>سعودي!D67+'غير سعودي'!D67</f>
        <v>7935</v>
      </c>
      <c r="E67" s="20">
        <f>سعودي!E67+'غير سعودي'!E67</f>
        <v>25435</v>
      </c>
      <c r="F67" s="16">
        <f t="shared" si="2"/>
        <v>35368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20">
        <f>سعودي!C68+'غير سعودي'!C68</f>
        <v>16</v>
      </c>
      <c r="D68" s="20">
        <f>سعودي!D68+'غير سعودي'!D68</f>
        <v>36</v>
      </c>
      <c r="E68" s="20">
        <f>سعودي!E68+'غير سعودي'!E68</f>
        <v>322</v>
      </c>
      <c r="F68" s="16">
        <f t="shared" si="2"/>
        <v>374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20">
        <f>سعودي!C69+'غير سعودي'!C69</f>
        <v>4664</v>
      </c>
      <c r="D69" s="20">
        <f>سعودي!D69+'غير سعودي'!D69</f>
        <v>7604</v>
      </c>
      <c r="E69" s="20">
        <f>سعودي!E69+'غير سعودي'!E69</f>
        <v>5248</v>
      </c>
      <c r="F69" s="16">
        <f t="shared" si="2"/>
        <v>17516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20">
        <f>سعودي!C70+'غير سعودي'!C70</f>
        <v>5275</v>
      </c>
      <c r="D70" s="20">
        <f>سعودي!D70+'غير سعودي'!D70</f>
        <v>2407</v>
      </c>
      <c r="E70" s="20">
        <f>سعودي!E70+'غير سعودي'!E70</f>
        <v>953</v>
      </c>
      <c r="F70" s="16">
        <f t="shared" si="2"/>
        <v>8635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20">
        <f>سعودي!C71+'غير سعودي'!C71</f>
        <v>796</v>
      </c>
      <c r="D71" s="20">
        <f>سعودي!D71+'غير سعودي'!D71</f>
        <v>144</v>
      </c>
      <c r="E71" s="20">
        <f>سعودي!E71+'غير سعودي'!E71</f>
        <v>27</v>
      </c>
      <c r="F71" s="16">
        <f t="shared" si="2"/>
        <v>967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20">
        <f>سعودي!C72+'غير سعودي'!C72</f>
        <v>13612</v>
      </c>
      <c r="D72" s="20">
        <f>سعودي!D72+'غير سعودي'!D72</f>
        <v>6716</v>
      </c>
      <c r="E72" s="20">
        <f>سعودي!E72+'غير سعودي'!E72</f>
        <v>14943</v>
      </c>
      <c r="F72" s="16">
        <f t="shared" si="2"/>
        <v>35271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20">
        <f>سعودي!C73+'غير سعودي'!C73</f>
        <v>6328</v>
      </c>
      <c r="D73" s="20">
        <f>سعودي!D73+'غير سعودي'!D73</f>
        <v>4044</v>
      </c>
      <c r="E73" s="20">
        <f>سعودي!E73+'غير سعودي'!E73</f>
        <v>4123</v>
      </c>
      <c r="F73" s="16">
        <f t="shared" si="2"/>
        <v>14495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20">
        <f>سعودي!C74+'غير سعودي'!C74</f>
        <v>3922</v>
      </c>
      <c r="D74" s="20">
        <f>سعودي!D74+'غير سعودي'!D74</f>
        <v>6187</v>
      </c>
      <c r="E74" s="20">
        <f>سعودي!E74+'غير سعودي'!E74</f>
        <v>5589</v>
      </c>
      <c r="F74" s="16">
        <f t="shared" si="2"/>
        <v>15698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20">
        <f>سعودي!C75+'غير سعودي'!C75</f>
        <v>445</v>
      </c>
      <c r="D75" s="20">
        <f>سعودي!D75+'غير سعودي'!D75</f>
        <v>1552</v>
      </c>
      <c r="E75" s="20">
        <f>سعودي!E75+'غير سعودي'!E75</f>
        <v>20585</v>
      </c>
      <c r="F75" s="16">
        <f t="shared" si="2"/>
        <v>22582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20">
        <f>سعودي!C76+'غير سعودي'!C76</f>
        <v>1558</v>
      </c>
      <c r="D76" s="20">
        <f>سعودي!D76+'غير سعودي'!D76</f>
        <v>4166</v>
      </c>
      <c r="E76" s="20">
        <f>سعودي!E76+'غير سعودي'!E76</f>
        <v>88624</v>
      </c>
      <c r="F76" s="16">
        <f t="shared" si="2"/>
        <v>94348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20">
        <f>سعودي!C77+'غير سعودي'!C77</f>
        <v>3564</v>
      </c>
      <c r="D77" s="20">
        <f>سعودي!D77+'غير سعودي'!D77</f>
        <v>3003</v>
      </c>
      <c r="E77" s="20">
        <f>سعودي!E77+'غير سعودي'!E77</f>
        <v>4567</v>
      </c>
      <c r="F77" s="16">
        <f t="shared" si="2"/>
        <v>11134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20">
        <f>سعودي!C78+'غير سعودي'!C78</f>
        <v>5599</v>
      </c>
      <c r="D78" s="20">
        <f>سعودي!D78+'غير سعودي'!D78</f>
        <v>33779</v>
      </c>
      <c r="E78" s="20">
        <f>سعودي!E78+'غير سعودي'!E78</f>
        <v>98994</v>
      </c>
      <c r="F78" s="16">
        <f t="shared" si="2"/>
        <v>138372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20">
        <f>سعودي!C79+'غير سعودي'!C79</f>
        <v>1130</v>
      </c>
      <c r="D79" s="20">
        <f>سعودي!D79+'غير سعودي'!D79</f>
        <v>16515</v>
      </c>
      <c r="E79" s="20">
        <f>سعودي!E79+'غير سعودي'!E79</f>
        <v>108839</v>
      </c>
      <c r="F79" s="16">
        <f t="shared" si="2"/>
        <v>126484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20">
        <f>سعودي!C80+'غير سعودي'!C80</f>
        <v>49</v>
      </c>
      <c r="D80" s="20">
        <f>سعودي!D80+'غير سعودي'!D80</f>
        <v>230</v>
      </c>
      <c r="E80" s="20">
        <f>سعودي!E80+'غير سعودي'!E80</f>
        <v>1090</v>
      </c>
      <c r="F80" s="16">
        <f t="shared" si="2"/>
        <v>1369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20">
        <f>سعودي!C81+'غير سعودي'!C81</f>
        <v>1280</v>
      </c>
      <c r="D81" s="20">
        <f>سعودي!D81+'غير سعودي'!D81</f>
        <v>4869</v>
      </c>
      <c r="E81" s="20">
        <f>سعودي!E81+'غير سعودي'!E81</f>
        <v>5148</v>
      </c>
      <c r="F81" s="16">
        <f t="shared" si="2"/>
        <v>11297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20">
        <f>سعودي!C82+'غير سعودي'!C82</f>
        <v>347</v>
      </c>
      <c r="D82" s="20">
        <f>سعودي!D82+'غير سعودي'!D82</f>
        <v>339</v>
      </c>
      <c r="E82" s="20">
        <f>سعودي!E82+'غير سعودي'!E82</f>
        <v>5269</v>
      </c>
      <c r="F82" s="16">
        <f t="shared" si="2"/>
        <v>5955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20">
        <f>سعودي!C83+'غير سعودي'!C83</f>
        <v>211</v>
      </c>
      <c r="D83" s="20">
        <f>سعودي!D83+'غير سعودي'!D83</f>
        <v>245</v>
      </c>
      <c r="E83" s="20">
        <f>سعودي!E83+'غير سعودي'!E83</f>
        <v>508</v>
      </c>
      <c r="F83" s="16">
        <f t="shared" si="2"/>
        <v>964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20">
        <f>سعودي!C84+'غير سعودي'!C84</f>
        <v>2146</v>
      </c>
      <c r="D84" s="20">
        <f>سعودي!D84+'غير سعودي'!D84</f>
        <v>4144</v>
      </c>
      <c r="E84" s="20">
        <f>سعودي!E84+'غير سعودي'!E84</f>
        <v>10604</v>
      </c>
      <c r="F84" s="16">
        <f t="shared" si="2"/>
        <v>16894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20">
        <f>سعودي!C85+'غير سعودي'!C85</f>
        <v>2307</v>
      </c>
      <c r="D85" s="20">
        <f>سعودي!D85+'غير سعودي'!D85</f>
        <v>5742</v>
      </c>
      <c r="E85" s="20">
        <f>سعودي!E85+'غير سعودي'!E85</f>
        <v>5571</v>
      </c>
      <c r="F85" s="16">
        <f t="shared" si="2"/>
        <v>13620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20">
        <f>سعودي!C86+'غير سعودي'!C86</f>
        <v>16580</v>
      </c>
      <c r="D86" s="20">
        <f>سعودي!D86+'غير سعودي'!D86</f>
        <v>3192</v>
      </c>
      <c r="E86" s="20">
        <f>سعودي!E86+'غير سعودي'!E86</f>
        <v>6951</v>
      </c>
      <c r="F86" s="16">
        <f t="shared" si="2"/>
        <v>26723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20">
        <f>سعودي!C87+'غير سعودي'!C87</f>
        <v>86905</v>
      </c>
      <c r="D87" s="20">
        <f>سعودي!D87+'غير سعودي'!D87</f>
        <v>18666</v>
      </c>
      <c r="E87" s="20">
        <f>سعودي!E87+'غير سعودي'!E87</f>
        <v>4950</v>
      </c>
      <c r="F87" s="16">
        <f t="shared" si="2"/>
        <v>110521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0">
        <f>SUM(C5:C87)</f>
        <v>1478660</v>
      </c>
      <c r="D88" s="10">
        <f>SUM(D5:D87)</f>
        <v>963715</v>
      </c>
      <c r="E88" s="10">
        <f>SUM(E5:E87)</f>
        <v>2538339</v>
      </c>
      <c r="F88" s="17">
        <f>SUM(F5:F87)</f>
        <v>4980714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rightToLeft="1" workbookViewId="0">
      <selection activeCell="A6" sqref="A6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</cols>
  <sheetData>
    <row r="1" spans="1:6" x14ac:dyDescent="0.2">
      <c r="A1" s="127" t="s">
        <v>233</v>
      </c>
      <c r="B1" s="127"/>
      <c r="C1" s="104"/>
      <c r="D1" s="104"/>
      <c r="E1" s="104"/>
      <c r="F1" s="104" t="s">
        <v>234</v>
      </c>
    </row>
    <row r="2" spans="1:6" ht="24.95" customHeight="1" x14ac:dyDescent="0.2">
      <c r="A2" s="135" t="s">
        <v>205</v>
      </c>
      <c r="B2" s="135"/>
      <c r="C2" s="135"/>
      <c r="D2" s="136" t="s">
        <v>206</v>
      </c>
      <c r="E2" s="136"/>
      <c r="F2" s="136"/>
    </row>
    <row r="3" spans="1:6" ht="20.100000000000001" customHeight="1" x14ac:dyDescent="0.2">
      <c r="A3" s="128" t="s">
        <v>68</v>
      </c>
      <c r="B3" s="128"/>
      <c r="C3" s="21" t="s">
        <v>190</v>
      </c>
      <c r="D3" s="21" t="s">
        <v>191</v>
      </c>
      <c r="E3" s="21" t="s">
        <v>192</v>
      </c>
      <c r="F3" s="129" t="s">
        <v>73</v>
      </c>
    </row>
    <row r="4" spans="1:6" ht="20.100000000000001" customHeight="1" x14ac:dyDescent="0.2">
      <c r="A4" s="128"/>
      <c r="B4" s="128"/>
      <c r="C4" s="14" t="s">
        <v>196</v>
      </c>
      <c r="D4" s="14" t="s">
        <v>197</v>
      </c>
      <c r="E4" s="14" t="s">
        <v>72</v>
      </c>
      <c r="F4" s="129"/>
    </row>
    <row r="5" spans="1:6" ht="14.45" customHeight="1" x14ac:dyDescent="0.2">
      <c r="A5" s="102" t="s">
        <v>149</v>
      </c>
      <c r="B5" s="48" t="s">
        <v>1</v>
      </c>
      <c r="C5" s="109">
        <f>سعودي!F5</f>
        <v>39862</v>
      </c>
      <c r="D5" s="109">
        <f>'غير سعودي'!F5</f>
        <v>223022</v>
      </c>
      <c r="E5" s="113">
        <f t="shared" ref="E5:E32" si="0">C5+D5</f>
        <v>262884</v>
      </c>
      <c r="F5" s="8" t="s">
        <v>74</v>
      </c>
    </row>
    <row r="6" spans="1:6" ht="14.45" customHeight="1" x14ac:dyDescent="0.2">
      <c r="A6" s="102" t="s">
        <v>150</v>
      </c>
      <c r="B6" s="48" t="s">
        <v>2</v>
      </c>
      <c r="C6" s="109">
        <f>سعودي!F6</f>
        <v>241</v>
      </c>
      <c r="D6" s="109">
        <f>'غير سعودي'!F6</f>
        <v>868</v>
      </c>
      <c r="E6" s="113">
        <f t="shared" si="0"/>
        <v>1109</v>
      </c>
      <c r="F6" s="8" t="s">
        <v>75</v>
      </c>
    </row>
    <row r="7" spans="1:6" ht="14.45" customHeight="1" x14ac:dyDescent="0.2">
      <c r="A7" s="102" t="s">
        <v>151</v>
      </c>
      <c r="B7" s="48" t="s">
        <v>3</v>
      </c>
      <c r="C7" s="109">
        <f>سعودي!F7</f>
        <v>818</v>
      </c>
      <c r="D7" s="109">
        <f>'غير سعودي'!F7</f>
        <v>3587</v>
      </c>
      <c r="E7" s="113">
        <f t="shared" si="0"/>
        <v>4405</v>
      </c>
      <c r="F7" s="8" t="s">
        <v>76</v>
      </c>
    </row>
    <row r="8" spans="1:6" ht="14.45" customHeight="1" x14ac:dyDescent="0.2">
      <c r="A8" s="102" t="s">
        <v>152</v>
      </c>
      <c r="B8" s="49" t="s">
        <v>4</v>
      </c>
      <c r="C8" s="109">
        <f>سعودي!F8</f>
        <v>5</v>
      </c>
      <c r="D8" s="109">
        <f>'غير سعودي'!F8</f>
        <v>3</v>
      </c>
      <c r="E8" s="113">
        <f t="shared" si="0"/>
        <v>8</v>
      </c>
      <c r="F8" s="8" t="s">
        <v>77</v>
      </c>
    </row>
    <row r="9" spans="1:6" ht="14.45" customHeight="1" x14ac:dyDescent="0.2">
      <c r="A9" s="102" t="s">
        <v>153</v>
      </c>
      <c r="B9" s="50" t="s">
        <v>5</v>
      </c>
      <c r="C9" s="109">
        <f>سعودي!F9</f>
        <v>49547</v>
      </c>
      <c r="D9" s="109">
        <f>'غير سعودي'!F9</f>
        <v>9072</v>
      </c>
      <c r="E9" s="113">
        <f t="shared" si="0"/>
        <v>58619</v>
      </c>
      <c r="F9" s="8" t="s">
        <v>78</v>
      </c>
    </row>
    <row r="10" spans="1:6" ht="14.45" customHeight="1" x14ac:dyDescent="0.2">
      <c r="A10" s="102" t="s">
        <v>154</v>
      </c>
      <c r="B10" s="51" t="s">
        <v>6</v>
      </c>
      <c r="C10" s="109">
        <f>سعودي!F10</f>
        <v>1542</v>
      </c>
      <c r="D10" s="109">
        <f>'غير سعودي'!F10</f>
        <v>1412</v>
      </c>
      <c r="E10" s="113">
        <f t="shared" si="0"/>
        <v>2954</v>
      </c>
      <c r="F10" s="8" t="s">
        <v>79</v>
      </c>
    </row>
    <row r="11" spans="1:6" ht="14.45" customHeight="1" x14ac:dyDescent="0.2">
      <c r="A11" s="102" t="s">
        <v>155</v>
      </c>
      <c r="B11" s="52" t="s">
        <v>7</v>
      </c>
      <c r="C11" s="109">
        <f>سعودي!F11</f>
        <v>798</v>
      </c>
      <c r="D11" s="109">
        <f>'غير سعودي'!F11</f>
        <v>7641</v>
      </c>
      <c r="E11" s="113">
        <f t="shared" si="0"/>
        <v>8439</v>
      </c>
      <c r="F11" s="8" t="s">
        <v>80</v>
      </c>
    </row>
    <row r="12" spans="1:6" ht="14.45" customHeight="1" x14ac:dyDescent="0.2">
      <c r="A12" s="102" t="s">
        <v>156</v>
      </c>
      <c r="B12" s="53" t="s">
        <v>8</v>
      </c>
      <c r="C12" s="109">
        <f>سعودي!F12</f>
        <v>6503</v>
      </c>
      <c r="D12" s="109">
        <f>'غير سعودي'!F12</f>
        <v>10018</v>
      </c>
      <c r="E12" s="113">
        <f t="shared" si="0"/>
        <v>16521</v>
      </c>
      <c r="F12" s="8" t="s">
        <v>81</v>
      </c>
    </row>
    <row r="13" spans="1:6" ht="14.45" customHeight="1" x14ac:dyDescent="0.2">
      <c r="A13" s="103">
        <v>10</v>
      </c>
      <c r="B13" s="48" t="s">
        <v>9</v>
      </c>
      <c r="C13" s="109">
        <f>سعودي!F13</f>
        <v>18050</v>
      </c>
      <c r="D13" s="109">
        <f>'غير سعودي'!F13</f>
        <v>75682</v>
      </c>
      <c r="E13" s="113">
        <f t="shared" si="0"/>
        <v>93732</v>
      </c>
      <c r="F13" s="8" t="s">
        <v>82</v>
      </c>
    </row>
    <row r="14" spans="1:6" ht="14.45" customHeight="1" x14ac:dyDescent="0.2">
      <c r="A14" s="103">
        <v>11</v>
      </c>
      <c r="B14" s="54" t="s">
        <v>10</v>
      </c>
      <c r="C14" s="109">
        <f>سعودي!F14</f>
        <v>4859</v>
      </c>
      <c r="D14" s="109">
        <f>'غير سعودي'!F14</f>
        <v>18662</v>
      </c>
      <c r="E14" s="113">
        <f t="shared" si="0"/>
        <v>23521</v>
      </c>
      <c r="F14" s="8" t="s">
        <v>83</v>
      </c>
    </row>
    <row r="15" spans="1:6" ht="14.45" customHeight="1" x14ac:dyDescent="0.2">
      <c r="A15" s="103">
        <v>12</v>
      </c>
      <c r="B15" s="55" t="s">
        <v>11</v>
      </c>
      <c r="C15" s="109">
        <f>سعودي!F15</f>
        <v>13</v>
      </c>
      <c r="D15" s="109">
        <f>'غير سعودي'!F15</f>
        <v>164</v>
      </c>
      <c r="E15" s="113">
        <f t="shared" si="0"/>
        <v>177</v>
      </c>
      <c r="F15" s="8" t="s">
        <v>84</v>
      </c>
    </row>
    <row r="16" spans="1:6" ht="14.45" customHeight="1" x14ac:dyDescent="0.2">
      <c r="A16" s="103">
        <v>13</v>
      </c>
      <c r="B16" s="48" t="s">
        <v>12</v>
      </c>
      <c r="C16" s="109">
        <f>سعودي!F16</f>
        <v>2352</v>
      </c>
      <c r="D16" s="109">
        <f>'غير سعودي'!F16</f>
        <v>14962</v>
      </c>
      <c r="E16" s="113">
        <f t="shared" si="0"/>
        <v>17314</v>
      </c>
      <c r="F16" s="8" t="s">
        <v>85</v>
      </c>
    </row>
    <row r="17" spans="1:6" ht="14.45" customHeight="1" x14ac:dyDescent="0.2">
      <c r="A17" s="103">
        <v>14</v>
      </c>
      <c r="B17" s="48" t="s">
        <v>13</v>
      </c>
      <c r="C17" s="109">
        <f>سعودي!F17</f>
        <v>10031</v>
      </c>
      <c r="D17" s="109">
        <f>'غير سعودي'!F17</f>
        <v>57810</v>
      </c>
      <c r="E17" s="113">
        <f t="shared" si="0"/>
        <v>67841</v>
      </c>
      <c r="F17" s="8" t="s">
        <v>86</v>
      </c>
    </row>
    <row r="18" spans="1:6" ht="14.45" customHeight="1" x14ac:dyDescent="0.2">
      <c r="A18" s="103">
        <v>15</v>
      </c>
      <c r="B18" s="56" t="s">
        <v>14</v>
      </c>
      <c r="C18" s="109">
        <f>سعودي!F18</f>
        <v>165</v>
      </c>
      <c r="D18" s="109">
        <f>'غير سعودي'!F18</f>
        <v>1649</v>
      </c>
      <c r="E18" s="113">
        <f t="shared" si="0"/>
        <v>1814</v>
      </c>
      <c r="F18" s="8" t="s">
        <v>87</v>
      </c>
    </row>
    <row r="19" spans="1:6" ht="14.45" customHeight="1" x14ac:dyDescent="0.2">
      <c r="A19" s="103">
        <v>16</v>
      </c>
      <c r="B19" s="48" t="s">
        <v>15</v>
      </c>
      <c r="C19" s="109">
        <f>سعودي!F19</f>
        <v>2420</v>
      </c>
      <c r="D19" s="109">
        <f>'غير سعودي'!F19</f>
        <v>21799</v>
      </c>
      <c r="E19" s="113">
        <f t="shared" si="0"/>
        <v>24219</v>
      </c>
      <c r="F19" s="8" t="s">
        <v>157</v>
      </c>
    </row>
    <row r="20" spans="1:6" ht="14.45" customHeight="1" x14ac:dyDescent="0.2">
      <c r="A20" s="103">
        <v>17</v>
      </c>
      <c r="B20" s="57" t="s">
        <v>16</v>
      </c>
      <c r="C20" s="109">
        <f>سعودي!F20</f>
        <v>2903</v>
      </c>
      <c r="D20" s="109">
        <f>'غير سعودي'!F20</f>
        <v>10710</v>
      </c>
      <c r="E20" s="113">
        <f t="shared" si="0"/>
        <v>13613</v>
      </c>
      <c r="F20" s="8" t="s">
        <v>88</v>
      </c>
    </row>
    <row r="21" spans="1:6" ht="14.45" customHeight="1" x14ac:dyDescent="0.2">
      <c r="A21" s="103">
        <v>18</v>
      </c>
      <c r="B21" s="58" t="s">
        <v>17</v>
      </c>
      <c r="C21" s="109">
        <f>سعودي!F21</f>
        <v>3315</v>
      </c>
      <c r="D21" s="109">
        <f>'غير سعودي'!F21</f>
        <v>12257</v>
      </c>
      <c r="E21" s="113">
        <f t="shared" si="0"/>
        <v>15572</v>
      </c>
      <c r="F21" s="8" t="s">
        <v>89</v>
      </c>
    </row>
    <row r="22" spans="1:6" ht="14.45" customHeight="1" x14ac:dyDescent="0.2">
      <c r="A22" s="103">
        <v>19</v>
      </c>
      <c r="B22" s="59" t="s">
        <v>158</v>
      </c>
      <c r="C22" s="109">
        <f>سعودي!F22</f>
        <v>11738</v>
      </c>
      <c r="D22" s="109">
        <f>'غير سعودي'!F22</f>
        <v>3884</v>
      </c>
      <c r="E22" s="113">
        <f t="shared" si="0"/>
        <v>15622</v>
      </c>
      <c r="F22" s="8" t="s">
        <v>90</v>
      </c>
    </row>
    <row r="23" spans="1:6" ht="14.45" customHeight="1" x14ac:dyDescent="0.2">
      <c r="A23" s="103">
        <v>20</v>
      </c>
      <c r="B23" s="48" t="s">
        <v>18</v>
      </c>
      <c r="C23" s="109">
        <f>سعودي!F23</f>
        <v>37373</v>
      </c>
      <c r="D23" s="109">
        <f>'غير سعودي'!F23</f>
        <v>38536</v>
      </c>
      <c r="E23" s="113">
        <f t="shared" si="0"/>
        <v>75909</v>
      </c>
      <c r="F23" s="8" t="s">
        <v>91</v>
      </c>
    </row>
    <row r="24" spans="1:6" ht="14.45" customHeight="1" x14ac:dyDescent="0.2">
      <c r="A24" s="103">
        <v>21</v>
      </c>
      <c r="B24" s="60" t="s">
        <v>19</v>
      </c>
      <c r="C24" s="109">
        <f>سعودي!F24</f>
        <v>2033</v>
      </c>
      <c r="D24" s="109">
        <f>'غير سعودي'!F24</f>
        <v>3599</v>
      </c>
      <c r="E24" s="113">
        <f t="shared" si="0"/>
        <v>5632</v>
      </c>
      <c r="F24" s="8" t="s">
        <v>159</v>
      </c>
    </row>
    <row r="25" spans="1:6" ht="14.45" customHeight="1" x14ac:dyDescent="0.2">
      <c r="A25" s="103">
        <v>22</v>
      </c>
      <c r="B25" s="61" t="s">
        <v>20</v>
      </c>
      <c r="C25" s="109">
        <f>سعودي!F25</f>
        <v>5324</v>
      </c>
      <c r="D25" s="109">
        <f>'غير سعودي'!F25</f>
        <v>16639</v>
      </c>
      <c r="E25" s="113">
        <f t="shared" si="0"/>
        <v>21963</v>
      </c>
      <c r="F25" s="8" t="s">
        <v>92</v>
      </c>
    </row>
    <row r="26" spans="1:6" ht="14.45" customHeight="1" x14ac:dyDescent="0.2">
      <c r="A26" s="103">
        <v>23</v>
      </c>
      <c r="B26" s="48" t="s">
        <v>21</v>
      </c>
      <c r="C26" s="109">
        <f>سعودي!F26</f>
        <v>21812</v>
      </c>
      <c r="D26" s="109">
        <f>'غير سعودي'!F26</f>
        <v>92252</v>
      </c>
      <c r="E26" s="113">
        <f t="shared" si="0"/>
        <v>114064</v>
      </c>
      <c r="F26" s="8" t="s">
        <v>93</v>
      </c>
    </row>
    <row r="27" spans="1:6" ht="14.45" customHeight="1" x14ac:dyDescent="0.2">
      <c r="A27" s="103">
        <v>24</v>
      </c>
      <c r="B27" s="62" t="s">
        <v>22</v>
      </c>
      <c r="C27" s="109">
        <f>سعودي!F27</f>
        <v>13532</v>
      </c>
      <c r="D27" s="109">
        <f>'غير سعودي'!F27</f>
        <v>25393</v>
      </c>
      <c r="E27" s="113">
        <f t="shared" si="0"/>
        <v>38925</v>
      </c>
      <c r="F27" s="8" t="s">
        <v>94</v>
      </c>
    </row>
    <row r="28" spans="1:6" ht="14.45" customHeight="1" x14ac:dyDescent="0.2">
      <c r="A28" s="103">
        <v>25</v>
      </c>
      <c r="B28" s="48" t="s">
        <v>23</v>
      </c>
      <c r="C28" s="109">
        <f>سعودي!F28</f>
        <v>13535</v>
      </c>
      <c r="D28" s="109">
        <f>'غير سعودي'!F28</f>
        <v>96407</v>
      </c>
      <c r="E28" s="113">
        <f t="shared" si="0"/>
        <v>109942</v>
      </c>
      <c r="F28" s="8" t="s">
        <v>160</v>
      </c>
    </row>
    <row r="29" spans="1:6" ht="14.45" customHeight="1" x14ac:dyDescent="0.2">
      <c r="A29" s="103">
        <v>26</v>
      </c>
      <c r="B29" s="63" t="s">
        <v>24</v>
      </c>
      <c r="C29" s="109">
        <f>سعودي!F29</f>
        <v>742</v>
      </c>
      <c r="D29" s="109">
        <f>'غير سعودي'!F29</f>
        <v>1490</v>
      </c>
      <c r="E29" s="113">
        <f t="shared" si="0"/>
        <v>2232</v>
      </c>
      <c r="F29" s="8" t="s">
        <v>95</v>
      </c>
    </row>
    <row r="30" spans="1:6" ht="14.45" customHeight="1" x14ac:dyDescent="0.2">
      <c r="A30" s="103">
        <v>27</v>
      </c>
      <c r="B30" s="64" t="s">
        <v>25</v>
      </c>
      <c r="C30" s="109">
        <f>سعودي!F30</f>
        <v>4096</v>
      </c>
      <c r="D30" s="109">
        <f>'غير سعودي'!F30</f>
        <v>14116</v>
      </c>
      <c r="E30" s="113">
        <f t="shared" si="0"/>
        <v>18212</v>
      </c>
      <c r="F30" s="8" t="s">
        <v>96</v>
      </c>
    </row>
    <row r="31" spans="1:6" ht="14.45" customHeight="1" x14ac:dyDescent="0.2">
      <c r="A31" s="103">
        <v>28</v>
      </c>
      <c r="B31" s="65" t="s">
        <v>26</v>
      </c>
      <c r="C31" s="109">
        <f>سعودي!F31</f>
        <v>4182</v>
      </c>
      <c r="D31" s="109">
        <f>'غير سعودي'!F31</f>
        <v>18315</v>
      </c>
      <c r="E31" s="113">
        <f t="shared" si="0"/>
        <v>22497</v>
      </c>
      <c r="F31" s="8" t="s">
        <v>97</v>
      </c>
    </row>
    <row r="32" spans="1:6" ht="14.45" customHeight="1" x14ac:dyDescent="0.2">
      <c r="A32" s="103">
        <v>29</v>
      </c>
      <c r="B32" s="66" t="s">
        <v>161</v>
      </c>
      <c r="C32" s="109">
        <f>سعودي!F32</f>
        <v>1095</v>
      </c>
      <c r="D32" s="109">
        <f>'غير سعودي'!F32</f>
        <v>5491</v>
      </c>
      <c r="E32" s="113">
        <f t="shared" si="0"/>
        <v>6586</v>
      </c>
      <c r="F32" s="8" t="s">
        <v>98</v>
      </c>
    </row>
    <row r="33" spans="1:6" ht="14.45" customHeight="1" x14ac:dyDescent="0.2">
      <c r="A33" s="103">
        <v>30</v>
      </c>
      <c r="B33" s="48" t="s">
        <v>27</v>
      </c>
      <c r="C33" s="109">
        <f>سعودي!F33</f>
        <v>765</v>
      </c>
      <c r="D33" s="109">
        <f>'غير سعودي'!F33</f>
        <v>1606</v>
      </c>
      <c r="E33" s="113">
        <f t="shared" ref="E33:E60" si="1">C33+D33</f>
        <v>2371</v>
      </c>
      <c r="F33" s="8" t="s">
        <v>99</v>
      </c>
    </row>
    <row r="34" spans="1:6" ht="14.45" customHeight="1" x14ac:dyDescent="0.2">
      <c r="A34" s="103">
        <v>31</v>
      </c>
      <c r="B34" s="48" t="s">
        <v>28</v>
      </c>
      <c r="C34" s="109">
        <f>سعودي!F34</f>
        <v>6399</v>
      </c>
      <c r="D34" s="109">
        <f>'غير سعودي'!F34</f>
        <v>43377</v>
      </c>
      <c r="E34" s="113">
        <f t="shared" si="1"/>
        <v>49776</v>
      </c>
      <c r="F34" s="8" t="s">
        <v>100</v>
      </c>
    </row>
    <row r="35" spans="1:6" ht="14.45" customHeight="1" x14ac:dyDescent="0.2">
      <c r="A35" s="103">
        <v>32</v>
      </c>
      <c r="B35" s="67" t="s">
        <v>29</v>
      </c>
      <c r="C35" s="109">
        <f>سعودي!F35</f>
        <v>1106</v>
      </c>
      <c r="D35" s="109">
        <f>'غير سعودي'!F35</f>
        <v>5144</v>
      </c>
      <c r="E35" s="113">
        <f t="shared" si="1"/>
        <v>6250</v>
      </c>
      <c r="F35" s="8" t="s">
        <v>101</v>
      </c>
    </row>
    <row r="36" spans="1:6" ht="14.45" customHeight="1" x14ac:dyDescent="0.2">
      <c r="A36" s="103">
        <v>33</v>
      </c>
      <c r="B36" s="48" t="s">
        <v>30</v>
      </c>
      <c r="C36" s="109">
        <f>سعودي!F36</f>
        <v>8407</v>
      </c>
      <c r="D36" s="109">
        <f>'غير سعودي'!F36</f>
        <v>44167</v>
      </c>
      <c r="E36" s="113">
        <f t="shared" si="1"/>
        <v>52574</v>
      </c>
      <c r="F36" s="8" t="s">
        <v>102</v>
      </c>
    </row>
    <row r="37" spans="1:6" ht="14.45" customHeight="1" x14ac:dyDescent="0.2">
      <c r="A37" s="103">
        <v>35</v>
      </c>
      <c r="B37" s="68" t="s">
        <v>31</v>
      </c>
      <c r="C37" s="109">
        <f>سعودي!F37</f>
        <v>41095</v>
      </c>
      <c r="D37" s="109">
        <f>'غير سعودي'!F37</f>
        <v>12456</v>
      </c>
      <c r="E37" s="113">
        <f t="shared" si="1"/>
        <v>53551</v>
      </c>
      <c r="F37" s="8" t="s">
        <v>103</v>
      </c>
    </row>
    <row r="38" spans="1:6" ht="14.45" customHeight="1" x14ac:dyDescent="0.2">
      <c r="A38" s="103">
        <v>36</v>
      </c>
      <c r="B38" s="48" t="s">
        <v>32</v>
      </c>
      <c r="C38" s="109">
        <f>سعودي!F38</f>
        <v>5254</v>
      </c>
      <c r="D38" s="109">
        <f>'غير سعودي'!F38</f>
        <v>11030</v>
      </c>
      <c r="E38" s="113">
        <f t="shared" si="1"/>
        <v>16284</v>
      </c>
      <c r="F38" s="8" t="s">
        <v>104</v>
      </c>
    </row>
    <row r="39" spans="1:6" ht="14.45" customHeight="1" x14ac:dyDescent="0.2">
      <c r="A39" s="103">
        <v>37</v>
      </c>
      <c r="B39" s="69" t="s">
        <v>33</v>
      </c>
      <c r="C39" s="109">
        <f>سعودي!F39</f>
        <v>1113</v>
      </c>
      <c r="D39" s="109">
        <f>'غير سعودي'!F39</f>
        <v>7580</v>
      </c>
      <c r="E39" s="113">
        <f t="shared" si="1"/>
        <v>8693</v>
      </c>
      <c r="F39" s="8" t="s">
        <v>105</v>
      </c>
    </row>
    <row r="40" spans="1:6" ht="14.45" customHeight="1" x14ac:dyDescent="0.2">
      <c r="A40" s="103">
        <v>38</v>
      </c>
      <c r="B40" s="70" t="s">
        <v>34</v>
      </c>
      <c r="C40" s="109">
        <f>سعودي!F40</f>
        <v>784</v>
      </c>
      <c r="D40" s="109">
        <f>'غير سعودي'!F40</f>
        <v>7139</v>
      </c>
      <c r="E40" s="113">
        <f t="shared" si="1"/>
        <v>7923</v>
      </c>
      <c r="F40" s="8" t="s">
        <v>162</v>
      </c>
    </row>
    <row r="41" spans="1:6" ht="14.45" customHeight="1" x14ac:dyDescent="0.2">
      <c r="A41" s="103">
        <v>39</v>
      </c>
      <c r="B41" s="71" t="s">
        <v>35</v>
      </c>
      <c r="C41" s="109">
        <f>سعودي!F41</f>
        <v>70</v>
      </c>
      <c r="D41" s="109">
        <f>'غير سعودي'!F41</f>
        <v>127</v>
      </c>
      <c r="E41" s="113">
        <f t="shared" si="1"/>
        <v>197</v>
      </c>
      <c r="F41" s="8" t="s">
        <v>106</v>
      </c>
    </row>
    <row r="42" spans="1:6" ht="14.45" customHeight="1" x14ac:dyDescent="0.2">
      <c r="A42" s="103">
        <v>41</v>
      </c>
      <c r="B42" s="72" t="s">
        <v>36</v>
      </c>
      <c r="C42" s="109">
        <f>سعودي!F42</f>
        <v>67054</v>
      </c>
      <c r="D42" s="109">
        <f>'غير سعودي'!F42</f>
        <v>458199</v>
      </c>
      <c r="E42" s="113">
        <f t="shared" si="1"/>
        <v>525253</v>
      </c>
      <c r="F42" s="8" t="s">
        <v>107</v>
      </c>
    </row>
    <row r="43" spans="1:6" ht="14.45" customHeight="1" x14ac:dyDescent="0.2">
      <c r="A43" s="103">
        <v>42</v>
      </c>
      <c r="B43" s="48" t="s">
        <v>37</v>
      </c>
      <c r="C43" s="109">
        <f>سعودي!F43</f>
        <v>14519</v>
      </c>
      <c r="D43" s="109">
        <f>'غير سعودي'!F43</f>
        <v>134507</v>
      </c>
      <c r="E43" s="113">
        <f t="shared" si="1"/>
        <v>149026</v>
      </c>
      <c r="F43" s="8" t="s">
        <v>108</v>
      </c>
    </row>
    <row r="44" spans="1:6" ht="14.45" customHeight="1" x14ac:dyDescent="0.2">
      <c r="A44" s="103">
        <v>43</v>
      </c>
      <c r="B44" s="73" t="s">
        <v>38</v>
      </c>
      <c r="C44" s="109">
        <f>سعودي!F44</f>
        <v>19290</v>
      </c>
      <c r="D44" s="109">
        <f>'غير سعودي'!F44</f>
        <v>134503</v>
      </c>
      <c r="E44" s="113">
        <f t="shared" si="1"/>
        <v>153793</v>
      </c>
      <c r="F44" s="8" t="s">
        <v>109</v>
      </c>
    </row>
    <row r="45" spans="1:6" ht="14.45" customHeight="1" x14ac:dyDescent="0.2">
      <c r="A45" s="103">
        <v>45</v>
      </c>
      <c r="B45" s="48" t="s">
        <v>39</v>
      </c>
      <c r="C45" s="109">
        <f>سعودي!F45</f>
        <v>53208</v>
      </c>
      <c r="D45" s="109">
        <f>'غير سعودي'!F45</f>
        <v>258290</v>
      </c>
      <c r="E45" s="113">
        <f t="shared" si="1"/>
        <v>311498</v>
      </c>
      <c r="F45" s="8" t="s">
        <v>163</v>
      </c>
    </row>
    <row r="46" spans="1:6" ht="14.45" customHeight="1" x14ac:dyDescent="0.2">
      <c r="A46" s="103">
        <v>46</v>
      </c>
      <c r="B46" s="48" t="s">
        <v>164</v>
      </c>
      <c r="C46" s="109">
        <f>سعودي!F46</f>
        <v>47129</v>
      </c>
      <c r="D46" s="109">
        <f>'غير سعودي'!F46</f>
        <v>144537</v>
      </c>
      <c r="E46" s="113">
        <f t="shared" si="1"/>
        <v>191666</v>
      </c>
      <c r="F46" s="8" t="s">
        <v>110</v>
      </c>
    </row>
    <row r="47" spans="1:6" ht="14.45" customHeight="1" x14ac:dyDescent="0.2">
      <c r="A47" s="103">
        <v>47</v>
      </c>
      <c r="B47" s="48" t="s">
        <v>165</v>
      </c>
      <c r="C47" s="109">
        <f>سعودي!F47</f>
        <v>192778</v>
      </c>
      <c r="D47" s="109">
        <f>'غير سعودي'!F47</f>
        <v>639627</v>
      </c>
      <c r="E47" s="113">
        <f t="shared" si="1"/>
        <v>832405</v>
      </c>
      <c r="F47" s="8" t="s">
        <v>111</v>
      </c>
    </row>
    <row r="48" spans="1:6" ht="14.45" customHeight="1" x14ac:dyDescent="0.2">
      <c r="A48" s="103">
        <v>49</v>
      </c>
      <c r="B48" s="74" t="s">
        <v>166</v>
      </c>
      <c r="C48" s="109">
        <f>سعودي!F48</f>
        <v>21529</v>
      </c>
      <c r="D48" s="109">
        <f>'غير سعودي'!F48</f>
        <v>56027</v>
      </c>
      <c r="E48" s="113">
        <f t="shared" si="1"/>
        <v>77556</v>
      </c>
      <c r="F48" s="8" t="s">
        <v>112</v>
      </c>
    </row>
    <row r="49" spans="1:6" ht="14.45" customHeight="1" x14ac:dyDescent="0.2">
      <c r="A49" s="103">
        <v>50</v>
      </c>
      <c r="B49" s="75" t="s">
        <v>40</v>
      </c>
      <c r="C49" s="109">
        <f>سعودي!F49</f>
        <v>1998</v>
      </c>
      <c r="D49" s="109">
        <f>'غير سعودي'!F49</f>
        <v>5880</v>
      </c>
      <c r="E49" s="113">
        <f t="shared" si="1"/>
        <v>7878</v>
      </c>
      <c r="F49" s="8" t="s">
        <v>113</v>
      </c>
    </row>
    <row r="50" spans="1:6" ht="14.45" customHeight="1" x14ac:dyDescent="0.2">
      <c r="A50" s="103">
        <v>51</v>
      </c>
      <c r="B50" s="76" t="s">
        <v>41</v>
      </c>
      <c r="C50" s="109">
        <f>سعودي!F50</f>
        <v>19066</v>
      </c>
      <c r="D50" s="109">
        <f>'غير سعودي'!F50</f>
        <v>7261</v>
      </c>
      <c r="E50" s="113">
        <f t="shared" si="1"/>
        <v>26327</v>
      </c>
      <c r="F50" s="8" t="s">
        <v>114</v>
      </c>
    </row>
    <row r="51" spans="1:6" ht="14.45" customHeight="1" x14ac:dyDescent="0.2">
      <c r="A51" s="103">
        <v>52</v>
      </c>
      <c r="B51" s="48" t="s">
        <v>42</v>
      </c>
      <c r="C51" s="109">
        <f>سعودي!F51</f>
        <v>19953</v>
      </c>
      <c r="D51" s="109">
        <f>'غير سعودي'!F51</f>
        <v>64327</v>
      </c>
      <c r="E51" s="113">
        <f t="shared" si="1"/>
        <v>84280</v>
      </c>
      <c r="F51" s="8" t="s">
        <v>115</v>
      </c>
    </row>
    <row r="52" spans="1:6" ht="14.45" customHeight="1" x14ac:dyDescent="0.2">
      <c r="A52" s="103">
        <v>53</v>
      </c>
      <c r="B52" s="77" t="s">
        <v>43</v>
      </c>
      <c r="C52" s="109">
        <f>سعودي!F52</f>
        <v>1240</v>
      </c>
      <c r="D52" s="109">
        <f>'غير سعودي'!F52</f>
        <v>1276</v>
      </c>
      <c r="E52" s="113">
        <f t="shared" si="1"/>
        <v>2516</v>
      </c>
      <c r="F52" s="8" t="s">
        <v>116</v>
      </c>
    </row>
    <row r="53" spans="1:6" ht="14.45" customHeight="1" x14ac:dyDescent="0.2">
      <c r="A53" s="103">
        <v>55</v>
      </c>
      <c r="B53" s="48" t="s">
        <v>44</v>
      </c>
      <c r="C53" s="109">
        <f>سعودي!F53</f>
        <v>26639</v>
      </c>
      <c r="D53" s="109">
        <f>'غير سعودي'!F53</f>
        <v>80033</v>
      </c>
      <c r="E53" s="113">
        <f t="shared" si="1"/>
        <v>106672</v>
      </c>
      <c r="F53" s="8" t="s">
        <v>117</v>
      </c>
    </row>
    <row r="54" spans="1:6" ht="14.45" customHeight="1" x14ac:dyDescent="0.2">
      <c r="A54" s="103">
        <v>56</v>
      </c>
      <c r="B54" s="48" t="s">
        <v>45</v>
      </c>
      <c r="C54" s="109">
        <f>سعودي!F54</f>
        <v>39489</v>
      </c>
      <c r="D54" s="109">
        <f>'غير سعودي'!F54</f>
        <v>259790</v>
      </c>
      <c r="E54" s="113">
        <f t="shared" si="1"/>
        <v>299279</v>
      </c>
      <c r="F54" s="8" t="s">
        <v>118</v>
      </c>
    </row>
    <row r="55" spans="1:6" ht="14.45" customHeight="1" x14ac:dyDescent="0.2">
      <c r="A55" s="103">
        <v>58</v>
      </c>
      <c r="B55" s="78" t="s">
        <v>46</v>
      </c>
      <c r="C55" s="109">
        <f>سعودي!F55</f>
        <v>5013</v>
      </c>
      <c r="D55" s="109">
        <f>'غير سعودي'!F55</f>
        <v>5320</v>
      </c>
      <c r="E55" s="113">
        <f t="shared" si="1"/>
        <v>10333</v>
      </c>
      <c r="F55" s="8" t="s">
        <v>119</v>
      </c>
    </row>
    <row r="56" spans="1:6" ht="14.45" customHeight="1" x14ac:dyDescent="0.2">
      <c r="A56" s="103">
        <v>59</v>
      </c>
      <c r="B56" s="79" t="s">
        <v>47</v>
      </c>
      <c r="C56" s="109">
        <f>سعودي!F56</f>
        <v>408</v>
      </c>
      <c r="D56" s="109">
        <f>'غير سعودي'!F56</f>
        <v>627</v>
      </c>
      <c r="E56" s="113">
        <f t="shared" si="1"/>
        <v>1035</v>
      </c>
      <c r="F56" s="8" t="s">
        <v>167</v>
      </c>
    </row>
    <row r="57" spans="1:6" ht="14.45" customHeight="1" x14ac:dyDescent="0.2">
      <c r="A57" s="103">
        <v>60</v>
      </c>
      <c r="B57" s="80" t="s">
        <v>48</v>
      </c>
      <c r="C57" s="109">
        <f>سعودي!F57</f>
        <v>351</v>
      </c>
      <c r="D57" s="109">
        <f>'غير سعودي'!F57</f>
        <v>841</v>
      </c>
      <c r="E57" s="113">
        <f t="shared" si="1"/>
        <v>1192</v>
      </c>
      <c r="F57" s="8" t="s">
        <v>120</v>
      </c>
    </row>
    <row r="58" spans="1:6" ht="14.45" customHeight="1" x14ac:dyDescent="0.2">
      <c r="A58" s="103">
        <v>61</v>
      </c>
      <c r="B58" s="81" t="s">
        <v>49</v>
      </c>
      <c r="C58" s="109">
        <f>سعودي!F58</f>
        <v>42731</v>
      </c>
      <c r="D58" s="109">
        <f>'غير سعودي'!F58</f>
        <v>10572</v>
      </c>
      <c r="E58" s="113">
        <f t="shared" si="1"/>
        <v>53303</v>
      </c>
      <c r="F58" s="8" t="s">
        <v>121</v>
      </c>
    </row>
    <row r="59" spans="1:6" ht="14.45" customHeight="1" x14ac:dyDescent="0.2">
      <c r="A59" s="103">
        <v>62</v>
      </c>
      <c r="B59" s="82" t="s">
        <v>50</v>
      </c>
      <c r="C59" s="109">
        <f>سعودي!F59</f>
        <v>2036</v>
      </c>
      <c r="D59" s="109">
        <f>'غير سعودي'!F59</f>
        <v>4330</v>
      </c>
      <c r="E59" s="113">
        <f t="shared" si="1"/>
        <v>6366</v>
      </c>
      <c r="F59" s="8" t="s">
        <v>122</v>
      </c>
    </row>
    <row r="60" spans="1:6" ht="14.45" customHeight="1" x14ac:dyDescent="0.2">
      <c r="A60" s="103">
        <v>63</v>
      </c>
      <c r="B60" s="83" t="s">
        <v>51</v>
      </c>
      <c r="C60" s="109">
        <f>سعودي!F60</f>
        <v>775</v>
      </c>
      <c r="D60" s="109">
        <f>'غير سعودي'!F60</f>
        <v>1398</v>
      </c>
      <c r="E60" s="113">
        <f t="shared" si="1"/>
        <v>2173</v>
      </c>
      <c r="F60" s="8" t="s">
        <v>123</v>
      </c>
    </row>
    <row r="61" spans="1:6" ht="14.45" customHeight="1" x14ac:dyDescent="0.2">
      <c r="A61" s="103">
        <v>64</v>
      </c>
      <c r="B61" s="84" t="s">
        <v>168</v>
      </c>
      <c r="C61" s="109">
        <f>سعودي!F61</f>
        <v>49541</v>
      </c>
      <c r="D61" s="109">
        <f>'غير سعودي'!F61</f>
        <v>16826</v>
      </c>
      <c r="E61" s="111">
        <f t="shared" ref="E61:E87" si="2">C61+D61</f>
        <v>66367</v>
      </c>
      <c r="F61" s="8" t="s">
        <v>124</v>
      </c>
    </row>
    <row r="62" spans="1:6" ht="14.45" customHeight="1" x14ac:dyDescent="0.2">
      <c r="A62" s="103">
        <v>65</v>
      </c>
      <c r="B62" s="85" t="s">
        <v>52</v>
      </c>
      <c r="C62" s="109">
        <f>سعودي!F62</f>
        <v>6792</v>
      </c>
      <c r="D62" s="109">
        <f>'غير سعودي'!F62</f>
        <v>6324</v>
      </c>
      <c r="E62" s="111">
        <f t="shared" si="2"/>
        <v>13116</v>
      </c>
      <c r="F62" s="8" t="s">
        <v>169</v>
      </c>
    </row>
    <row r="63" spans="1:6" ht="14.45" customHeight="1" x14ac:dyDescent="0.2">
      <c r="A63" s="103">
        <v>66</v>
      </c>
      <c r="B63" s="86" t="s">
        <v>53</v>
      </c>
      <c r="C63" s="109">
        <f>سعودي!F63</f>
        <v>1742</v>
      </c>
      <c r="D63" s="109">
        <f>'غير سعودي'!F63</f>
        <v>1725</v>
      </c>
      <c r="E63" s="111">
        <f t="shared" si="2"/>
        <v>3467</v>
      </c>
      <c r="F63" s="8" t="s">
        <v>125</v>
      </c>
    </row>
    <row r="64" spans="1:6" ht="14.45" customHeight="1" x14ac:dyDescent="0.2">
      <c r="A64" s="103">
        <v>68</v>
      </c>
      <c r="B64" s="87" t="s">
        <v>170</v>
      </c>
      <c r="C64" s="109">
        <f>سعودي!F64</f>
        <v>45376</v>
      </c>
      <c r="D64" s="109">
        <f>'غير سعودي'!F64</f>
        <v>43829</v>
      </c>
      <c r="E64" s="111">
        <f t="shared" si="2"/>
        <v>89205</v>
      </c>
      <c r="F64" s="8" t="s">
        <v>126</v>
      </c>
    </row>
    <row r="65" spans="1:6" ht="14.45" customHeight="1" x14ac:dyDescent="0.2">
      <c r="A65" s="103">
        <v>69</v>
      </c>
      <c r="B65" s="48" t="s">
        <v>54</v>
      </c>
      <c r="C65" s="109">
        <f>سعودي!F65</f>
        <v>4223</v>
      </c>
      <c r="D65" s="109">
        <f>'غير سعودي'!F65</f>
        <v>4348</v>
      </c>
      <c r="E65" s="111">
        <f t="shared" si="2"/>
        <v>8571</v>
      </c>
      <c r="F65" s="8" t="s">
        <v>127</v>
      </c>
    </row>
    <row r="66" spans="1:6" ht="14.45" customHeight="1" x14ac:dyDescent="0.2">
      <c r="A66" s="103">
        <v>70</v>
      </c>
      <c r="B66" s="88" t="s">
        <v>55</v>
      </c>
      <c r="C66" s="109">
        <f>سعودي!F66</f>
        <v>2878</v>
      </c>
      <c r="D66" s="109">
        <f>'غير سعودي'!F66</f>
        <v>4027</v>
      </c>
      <c r="E66" s="111">
        <f t="shared" si="2"/>
        <v>6905</v>
      </c>
      <c r="F66" s="8" t="s">
        <v>128</v>
      </c>
    </row>
    <row r="67" spans="1:6" ht="14.45" customHeight="1" x14ac:dyDescent="0.2">
      <c r="A67" s="103">
        <v>71</v>
      </c>
      <c r="B67" s="89" t="s">
        <v>171</v>
      </c>
      <c r="C67" s="109">
        <f>سعودي!F67</f>
        <v>7630</v>
      </c>
      <c r="D67" s="109">
        <f>'غير سعودي'!F67</f>
        <v>27738</v>
      </c>
      <c r="E67" s="111">
        <f t="shared" si="2"/>
        <v>35368</v>
      </c>
      <c r="F67" s="8" t="s">
        <v>172</v>
      </c>
    </row>
    <row r="68" spans="1:6" ht="14.45" customHeight="1" x14ac:dyDescent="0.2">
      <c r="A68" s="103">
        <v>72</v>
      </c>
      <c r="B68" s="90" t="s">
        <v>56</v>
      </c>
      <c r="C68" s="109">
        <f>سعودي!F68</f>
        <v>165</v>
      </c>
      <c r="D68" s="109">
        <f>'غير سعودي'!F68</f>
        <v>209</v>
      </c>
      <c r="E68" s="111">
        <f t="shared" si="2"/>
        <v>374</v>
      </c>
      <c r="F68" s="8" t="s">
        <v>129</v>
      </c>
    </row>
    <row r="69" spans="1:6" ht="14.45" customHeight="1" x14ac:dyDescent="0.2">
      <c r="A69" s="103">
        <v>73</v>
      </c>
      <c r="B69" s="91" t="s">
        <v>57</v>
      </c>
      <c r="C69" s="109">
        <f>سعودي!F69</f>
        <v>4793</v>
      </c>
      <c r="D69" s="109">
        <f>'غير سعودي'!F69</f>
        <v>12723</v>
      </c>
      <c r="E69" s="111">
        <f t="shared" si="2"/>
        <v>17516</v>
      </c>
      <c r="F69" s="8" t="s">
        <v>130</v>
      </c>
    </row>
    <row r="70" spans="1:6" ht="14.45" customHeight="1" x14ac:dyDescent="0.2">
      <c r="A70" s="103">
        <v>74</v>
      </c>
      <c r="B70" s="48" t="s">
        <v>58</v>
      </c>
      <c r="C70" s="109">
        <f>سعودي!F70</f>
        <v>2523</v>
      </c>
      <c r="D70" s="109">
        <f>'غير سعودي'!F70</f>
        <v>6112</v>
      </c>
      <c r="E70" s="111">
        <f t="shared" si="2"/>
        <v>8635</v>
      </c>
      <c r="F70" s="8" t="s">
        <v>131</v>
      </c>
    </row>
    <row r="71" spans="1:6" ht="14.45" customHeight="1" x14ac:dyDescent="0.2">
      <c r="A71" s="103">
        <v>75</v>
      </c>
      <c r="B71" s="92" t="s">
        <v>173</v>
      </c>
      <c r="C71" s="109">
        <f>سعودي!F71</f>
        <v>171</v>
      </c>
      <c r="D71" s="109">
        <f>'غير سعودي'!F71</f>
        <v>796</v>
      </c>
      <c r="E71" s="111">
        <f t="shared" si="2"/>
        <v>967</v>
      </c>
      <c r="F71" s="8" t="s">
        <v>132</v>
      </c>
    </row>
    <row r="72" spans="1:6" ht="14.45" customHeight="1" x14ac:dyDescent="0.2">
      <c r="A72" s="103">
        <v>77</v>
      </c>
      <c r="B72" s="93" t="s">
        <v>174</v>
      </c>
      <c r="C72" s="109">
        <f>سعودي!F72</f>
        <v>9763</v>
      </c>
      <c r="D72" s="109">
        <f>'غير سعودي'!F72</f>
        <v>25508</v>
      </c>
      <c r="E72" s="111">
        <f t="shared" si="2"/>
        <v>35271</v>
      </c>
      <c r="F72" s="8" t="s">
        <v>133</v>
      </c>
    </row>
    <row r="73" spans="1:6" ht="14.45" customHeight="1" x14ac:dyDescent="0.2">
      <c r="A73" s="103">
        <v>78</v>
      </c>
      <c r="B73" s="94" t="s">
        <v>59</v>
      </c>
      <c r="C73" s="109">
        <f>سعودي!F73</f>
        <v>7059</v>
      </c>
      <c r="D73" s="109">
        <f>'غير سعودي'!F73</f>
        <v>7436</v>
      </c>
      <c r="E73" s="111">
        <f t="shared" si="2"/>
        <v>14495</v>
      </c>
      <c r="F73" s="8" t="s">
        <v>134</v>
      </c>
    </row>
    <row r="74" spans="1:6" ht="14.45" customHeight="1" x14ac:dyDescent="0.2">
      <c r="A74" s="103">
        <v>79</v>
      </c>
      <c r="B74" s="48" t="s">
        <v>175</v>
      </c>
      <c r="C74" s="109">
        <f>سعودي!F74</f>
        <v>7322</v>
      </c>
      <c r="D74" s="109">
        <f>'غير سعودي'!F74</f>
        <v>8376</v>
      </c>
      <c r="E74" s="111">
        <f t="shared" si="2"/>
        <v>15698</v>
      </c>
      <c r="F74" s="8" t="s">
        <v>176</v>
      </c>
    </row>
    <row r="75" spans="1:6" ht="14.45" customHeight="1" x14ac:dyDescent="0.2">
      <c r="A75" s="103">
        <v>80</v>
      </c>
      <c r="B75" s="95" t="s">
        <v>60</v>
      </c>
      <c r="C75" s="109">
        <f>سعودي!F75</f>
        <v>17015</v>
      </c>
      <c r="D75" s="109">
        <f>'غير سعودي'!F75</f>
        <v>5567</v>
      </c>
      <c r="E75" s="111">
        <f t="shared" si="2"/>
        <v>22582</v>
      </c>
      <c r="F75" s="8" t="s">
        <v>135</v>
      </c>
    </row>
    <row r="76" spans="1:6" ht="14.45" customHeight="1" x14ac:dyDescent="0.2">
      <c r="A76" s="103">
        <v>81</v>
      </c>
      <c r="B76" s="48" t="s">
        <v>61</v>
      </c>
      <c r="C76" s="109">
        <f>سعودي!F76</f>
        <v>10965</v>
      </c>
      <c r="D76" s="109">
        <f>'غير سعودي'!F76</f>
        <v>83383</v>
      </c>
      <c r="E76" s="111">
        <f t="shared" si="2"/>
        <v>94348</v>
      </c>
      <c r="F76" s="8" t="s">
        <v>136</v>
      </c>
    </row>
    <row r="77" spans="1:6" ht="14.45" customHeight="1" x14ac:dyDescent="0.2">
      <c r="A77" s="103">
        <v>82</v>
      </c>
      <c r="B77" s="96" t="s">
        <v>62</v>
      </c>
      <c r="C77" s="109">
        <f>سعودي!F77</f>
        <v>4103</v>
      </c>
      <c r="D77" s="109">
        <f>'غير سعودي'!F77</f>
        <v>7031</v>
      </c>
      <c r="E77" s="111">
        <f t="shared" si="2"/>
        <v>11134</v>
      </c>
      <c r="F77" s="8" t="s">
        <v>177</v>
      </c>
    </row>
    <row r="78" spans="1:6" ht="14.45" customHeight="1" x14ac:dyDescent="0.2">
      <c r="A78" s="103">
        <v>85</v>
      </c>
      <c r="B78" s="97" t="s">
        <v>63</v>
      </c>
      <c r="C78" s="109">
        <f>سعودي!F78</f>
        <v>68879</v>
      </c>
      <c r="D78" s="109">
        <f>'غير سعودي'!F78</f>
        <v>69493</v>
      </c>
      <c r="E78" s="111">
        <f t="shared" si="2"/>
        <v>138372</v>
      </c>
      <c r="F78" s="8" t="s">
        <v>137</v>
      </c>
    </row>
    <row r="79" spans="1:6" ht="14.45" customHeight="1" x14ac:dyDescent="0.2">
      <c r="A79" s="103">
        <v>86</v>
      </c>
      <c r="B79" s="98" t="s">
        <v>178</v>
      </c>
      <c r="C79" s="109">
        <f>سعودي!F79</f>
        <v>31642</v>
      </c>
      <c r="D79" s="109">
        <f>'غير سعودي'!F79</f>
        <v>94842</v>
      </c>
      <c r="E79" s="111">
        <f t="shared" si="2"/>
        <v>126484</v>
      </c>
      <c r="F79" s="8" t="s">
        <v>138</v>
      </c>
    </row>
    <row r="80" spans="1:6" ht="14.45" customHeight="1" x14ac:dyDescent="0.2">
      <c r="A80" s="103">
        <v>87</v>
      </c>
      <c r="B80" s="98" t="s">
        <v>179</v>
      </c>
      <c r="C80" s="109">
        <f>سعودي!F80</f>
        <v>889</v>
      </c>
      <c r="D80" s="109">
        <f>'غير سعودي'!F80</f>
        <v>480</v>
      </c>
      <c r="E80" s="111">
        <f t="shared" si="2"/>
        <v>1369</v>
      </c>
      <c r="F80" s="8" t="s">
        <v>139</v>
      </c>
    </row>
    <row r="81" spans="1:6" ht="14.45" customHeight="1" x14ac:dyDescent="0.2">
      <c r="A81" s="103">
        <v>88</v>
      </c>
      <c r="B81" s="98" t="s">
        <v>180</v>
      </c>
      <c r="C81" s="109">
        <f>سعودي!F81</f>
        <v>7751</v>
      </c>
      <c r="D81" s="109">
        <f>'غير سعودي'!F81</f>
        <v>3546</v>
      </c>
      <c r="E81" s="111">
        <f t="shared" si="2"/>
        <v>11297</v>
      </c>
      <c r="F81" s="8" t="s">
        <v>140</v>
      </c>
    </row>
    <row r="82" spans="1:6" ht="14.45" customHeight="1" x14ac:dyDescent="0.2">
      <c r="A82" s="103">
        <v>90</v>
      </c>
      <c r="B82" s="99" t="s">
        <v>181</v>
      </c>
      <c r="C82" s="109">
        <f>سعودي!F82</f>
        <v>295</v>
      </c>
      <c r="D82" s="109">
        <f>'غير سعودي'!F82</f>
        <v>5660</v>
      </c>
      <c r="E82" s="111">
        <f t="shared" si="2"/>
        <v>5955</v>
      </c>
      <c r="F82" s="8" t="s">
        <v>141</v>
      </c>
    </row>
    <row r="83" spans="1:6" ht="14.45" customHeight="1" x14ac:dyDescent="0.2">
      <c r="A83" s="103">
        <v>91</v>
      </c>
      <c r="B83" s="48" t="s">
        <v>64</v>
      </c>
      <c r="C83" s="109">
        <f>سعودي!F83</f>
        <v>332</v>
      </c>
      <c r="D83" s="109">
        <f>'غير سعودي'!F83</f>
        <v>632</v>
      </c>
      <c r="E83" s="111">
        <f t="shared" si="2"/>
        <v>964</v>
      </c>
      <c r="F83" s="8" t="s">
        <v>142</v>
      </c>
    </row>
    <row r="84" spans="1:6" ht="14.45" customHeight="1" x14ac:dyDescent="0.2">
      <c r="A84" s="103">
        <v>93</v>
      </c>
      <c r="B84" s="100" t="s">
        <v>182</v>
      </c>
      <c r="C84" s="109">
        <f>سعودي!F84</f>
        <v>3869</v>
      </c>
      <c r="D84" s="109">
        <f>'غير سعودي'!F84</f>
        <v>13025</v>
      </c>
      <c r="E84" s="111">
        <f t="shared" si="2"/>
        <v>16894</v>
      </c>
      <c r="F84" s="8" t="s">
        <v>143</v>
      </c>
    </row>
    <row r="85" spans="1:6" ht="14.45" customHeight="1" x14ac:dyDescent="0.2">
      <c r="A85" s="103">
        <v>94</v>
      </c>
      <c r="B85" s="48" t="s">
        <v>65</v>
      </c>
      <c r="C85" s="109">
        <f>سعودي!F85</f>
        <v>9744</v>
      </c>
      <c r="D85" s="109">
        <f>'غير سعودي'!F85</f>
        <v>3876</v>
      </c>
      <c r="E85" s="111">
        <f t="shared" si="2"/>
        <v>13620</v>
      </c>
      <c r="F85" s="8" t="s">
        <v>144</v>
      </c>
    </row>
    <row r="86" spans="1:6" ht="14.45" customHeight="1" x14ac:dyDescent="0.2">
      <c r="A86" s="103">
        <v>95</v>
      </c>
      <c r="B86" s="101" t="s">
        <v>66</v>
      </c>
      <c r="C86" s="109">
        <f>سعودي!F86</f>
        <v>5827</v>
      </c>
      <c r="D86" s="109">
        <f>'غير سعودي'!F86</f>
        <v>20896</v>
      </c>
      <c r="E86" s="111">
        <f t="shared" si="2"/>
        <v>26723</v>
      </c>
      <c r="F86" s="8" t="s">
        <v>145</v>
      </c>
    </row>
    <row r="87" spans="1:6" ht="14.45" customHeight="1" x14ac:dyDescent="0.2">
      <c r="A87" s="103">
        <v>96</v>
      </c>
      <c r="B87" s="48" t="s">
        <v>67</v>
      </c>
      <c r="C87" s="109">
        <f>سعودي!F87</f>
        <v>17805</v>
      </c>
      <c r="D87" s="109">
        <f>'غير سعودي'!F87</f>
        <v>92716</v>
      </c>
      <c r="E87" s="111">
        <f t="shared" si="2"/>
        <v>110521</v>
      </c>
      <c r="F87" s="8" t="s">
        <v>146</v>
      </c>
    </row>
    <row r="88" spans="1:6" ht="20.100000000000001" customHeight="1" x14ac:dyDescent="0.2">
      <c r="A88" s="130" t="s">
        <v>69</v>
      </c>
      <c r="B88" s="130"/>
      <c r="C88" s="111">
        <f>SUM(C5:C87)</f>
        <v>1228179</v>
      </c>
      <c r="D88" s="111">
        <f>SUM(D5:D87)</f>
        <v>3752535</v>
      </c>
      <c r="E88" s="111">
        <f>SUM(E5:E87)</f>
        <v>4980714</v>
      </c>
      <c r="F88" s="9" t="s">
        <v>72</v>
      </c>
    </row>
    <row r="90" spans="1:6" ht="18.75" x14ac:dyDescent="0.2">
      <c r="A90" s="123" t="s">
        <v>256</v>
      </c>
      <c r="B90" s="122" t="s">
        <v>259</v>
      </c>
      <c r="C90" s="122"/>
    </row>
    <row r="91" spans="1:6" ht="18.75" x14ac:dyDescent="0.2">
      <c r="A91" s="123" t="s">
        <v>256</v>
      </c>
      <c r="B91" s="122" t="s">
        <v>257</v>
      </c>
      <c r="C91" s="122"/>
    </row>
    <row r="92" spans="1:6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1:B1"/>
    <mergeCell ref="A2:C2"/>
    <mergeCell ref="A3:B4"/>
    <mergeCell ref="F3:F4"/>
    <mergeCell ref="D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C25" sqref="C25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127" t="s">
        <v>233</v>
      </c>
      <c r="B1" s="127"/>
      <c r="C1" s="104"/>
      <c r="D1" s="104"/>
      <c r="E1" s="104"/>
      <c r="F1" s="104"/>
      <c r="G1" s="104" t="s">
        <v>235</v>
      </c>
    </row>
    <row r="2" spans="1:7" ht="24.95" customHeight="1" x14ac:dyDescent="0.2">
      <c r="A2" s="137" t="s">
        <v>251</v>
      </c>
      <c r="B2" s="137"/>
      <c r="C2" s="137"/>
      <c r="D2" s="137"/>
      <c r="E2" s="138" t="s">
        <v>211</v>
      </c>
      <c r="F2" s="138"/>
      <c r="G2" s="138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19">
        <v>2363320</v>
      </c>
      <c r="D5" s="19">
        <v>876674</v>
      </c>
      <c r="E5" s="19">
        <v>1028927</v>
      </c>
      <c r="F5" s="16">
        <f>SUM(C5:E5)</f>
        <v>4268921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19">
        <v>13331</v>
      </c>
      <c r="D6" s="19">
        <v>3095</v>
      </c>
      <c r="E6" s="19">
        <v>524</v>
      </c>
      <c r="F6" s="16">
        <f t="shared" ref="F6:F32" si="0">SUM(C6:E6)</f>
        <v>16950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19">
        <v>1296</v>
      </c>
      <c r="D7" s="19">
        <v>1000</v>
      </c>
      <c r="E7" s="19">
        <v>163362</v>
      </c>
      <c r="F7" s="16">
        <f t="shared" si="0"/>
        <v>165658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19">
        <v>169</v>
      </c>
      <c r="D8" s="19">
        <v>0</v>
      </c>
      <c r="E8" s="19">
        <v>0</v>
      </c>
      <c r="F8" s="16">
        <f t="shared" si="0"/>
        <v>169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19">
        <v>1418</v>
      </c>
      <c r="D9" s="19">
        <v>8220</v>
      </c>
      <c r="E9" s="46">
        <v>21967590</v>
      </c>
      <c r="F9" s="24">
        <f t="shared" si="0"/>
        <v>21977228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19">
        <v>434</v>
      </c>
      <c r="D10" s="19">
        <v>3666</v>
      </c>
      <c r="E10" s="19">
        <v>116256</v>
      </c>
      <c r="F10" s="16">
        <f t="shared" si="0"/>
        <v>120356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19">
        <v>2014</v>
      </c>
      <c r="D11" s="19">
        <v>28568</v>
      </c>
      <c r="E11" s="19">
        <v>172205</v>
      </c>
      <c r="F11" s="16">
        <f t="shared" si="0"/>
        <v>202787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19">
        <v>1235</v>
      </c>
      <c r="D12" s="19">
        <v>12163</v>
      </c>
      <c r="E12" s="19">
        <v>236690</v>
      </c>
      <c r="F12" s="16">
        <f t="shared" si="0"/>
        <v>250088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19">
        <v>288876</v>
      </c>
      <c r="D13" s="19">
        <v>217680</v>
      </c>
      <c r="E13" s="19">
        <v>2810787</v>
      </c>
      <c r="F13" s="16">
        <f t="shared" si="0"/>
        <v>3317343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19">
        <v>19051</v>
      </c>
      <c r="D14" s="19">
        <v>34360</v>
      </c>
      <c r="E14" s="19">
        <v>807047</v>
      </c>
      <c r="F14" s="16">
        <f t="shared" si="0"/>
        <v>860458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19">
        <v>1568</v>
      </c>
      <c r="D15" s="19">
        <v>870</v>
      </c>
      <c r="E15" s="19">
        <v>1075</v>
      </c>
      <c r="F15" s="16">
        <f t="shared" si="0"/>
        <v>3513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19">
        <v>66776</v>
      </c>
      <c r="D16" s="19">
        <v>27641</v>
      </c>
      <c r="E16" s="19">
        <v>310997</v>
      </c>
      <c r="F16" s="16">
        <f t="shared" si="0"/>
        <v>405414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19">
        <v>769818</v>
      </c>
      <c r="D17" s="19">
        <v>216870</v>
      </c>
      <c r="E17" s="19">
        <v>133009</v>
      </c>
      <c r="F17" s="16">
        <f t="shared" si="0"/>
        <v>1119697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19">
        <v>2234</v>
      </c>
      <c r="D18" s="19">
        <v>2382</v>
      </c>
      <c r="E18" s="19">
        <v>33046</v>
      </c>
      <c r="F18" s="16">
        <f t="shared" si="0"/>
        <v>37662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19">
        <v>125003</v>
      </c>
      <c r="D19" s="19">
        <v>176511</v>
      </c>
      <c r="E19" s="19">
        <v>199815</v>
      </c>
      <c r="F19" s="16">
        <f t="shared" si="0"/>
        <v>501329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19">
        <v>3917</v>
      </c>
      <c r="D20" s="19">
        <v>27663</v>
      </c>
      <c r="E20" s="19">
        <v>626854</v>
      </c>
      <c r="F20" s="16">
        <f t="shared" si="0"/>
        <v>658434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19">
        <v>53010</v>
      </c>
      <c r="D21" s="19">
        <v>77090</v>
      </c>
      <c r="E21" s="19">
        <v>415380</v>
      </c>
      <c r="F21" s="16">
        <f t="shared" si="0"/>
        <v>545480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19">
        <v>3994</v>
      </c>
      <c r="D22" s="19">
        <v>54432</v>
      </c>
      <c r="E22" s="19">
        <v>4212660</v>
      </c>
      <c r="F22" s="16">
        <f t="shared" si="0"/>
        <v>4271086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19">
        <v>14843</v>
      </c>
      <c r="D23" s="19">
        <v>226724</v>
      </c>
      <c r="E23" s="19">
        <v>6570346</v>
      </c>
      <c r="F23" s="16">
        <f t="shared" si="0"/>
        <v>6811913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19">
        <v>815</v>
      </c>
      <c r="D24" s="19">
        <v>9274</v>
      </c>
      <c r="E24" s="19">
        <v>334514</v>
      </c>
      <c r="F24" s="16">
        <f t="shared" si="0"/>
        <v>344603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19">
        <v>10554</v>
      </c>
      <c r="D25" s="19">
        <v>63391</v>
      </c>
      <c r="E25" s="19">
        <v>548375</v>
      </c>
      <c r="F25" s="16">
        <f t="shared" si="0"/>
        <v>622320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19">
        <v>84477</v>
      </c>
      <c r="D26" s="19">
        <v>327293</v>
      </c>
      <c r="E26" s="19">
        <v>3483366</v>
      </c>
      <c r="F26" s="16">
        <f t="shared" si="0"/>
        <v>3895136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19">
        <v>4533</v>
      </c>
      <c r="D27" s="19">
        <v>32822</v>
      </c>
      <c r="E27" s="19">
        <v>2770575</v>
      </c>
      <c r="F27" s="16">
        <f t="shared" si="0"/>
        <v>2807930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19">
        <v>508705</v>
      </c>
      <c r="D28" s="19">
        <v>533083</v>
      </c>
      <c r="E28" s="19">
        <v>1457964</v>
      </c>
      <c r="F28" s="16">
        <f t="shared" si="0"/>
        <v>2499752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19">
        <v>2385</v>
      </c>
      <c r="D29" s="19">
        <v>6664</v>
      </c>
      <c r="E29" s="19">
        <v>52509</v>
      </c>
      <c r="F29" s="16">
        <f t="shared" si="0"/>
        <v>61558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19">
        <v>9536</v>
      </c>
      <c r="D30" s="19">
        <v>28908</v>
      </c>
      <c r="E30" s="19">
        <v>648850</v>
      </c>
      <c r="F30" s="16">
        <f t="shared" si="0"/>
        <v>687294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19">
        <v>4120</v>
      </c>
      <c r="D31" s="19">
        <v>29875</v>
      </c>
      <c r="E31" s="19">
        <v>838934</v>
      </c>
      <c r="F31" s="16">
        <f t="shared" si="0"/>
        <v>872929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19">
        <v>3511</v>
      </c>
      <c r="D32" s="19">
        <v>29201</v>
      </c>
      <c r="E32" s="19">
        <v>150243</v>
      </c>
      <c r="F32" s="16">
        <f t="shared" si="0"/>
        <v>182955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19">
        <v>738</v>
      </c>
      <c r="D33" s="19">
        <v>2352</v>
      </c>
      <c r="E33" s="19">
        <v>76612</v>
      </c>
      <c r="F33" s="16">
        <f t="shared" ref="F33:F60" si="1">SUM(C33:E33)</f>
        <v>79702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19">
        <v>247084</v>
      </c>
      <c r="D34" s="19">
        <v>282440</v>
      </c>
      <c r="E34" s="19">
        <v>422989</v>
      </c>
      <c r="F34" s="16">
        <f t="shared" si="1"/>
        <v>952513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19">
        <v>10509</v>
      </c>
      <c r="D35" s="19">
        <v>13139</v>
      </c>
      <c r="E35" s="19">
        <v>136176</v>
      </c>
      <c r="F35" s="16">
        <f t="shared" si="1"/>
        <v>159824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19">
        <v>335761</v>
      </c>
      <c r="D36" s="19">
        <v>89423</v>
      </c>
      <c r="E36" s="19">
        <v>645289</v>
      </c>
      <c r="F36" s="16">
        <f t="shared" si="1"/>
        <v>1070473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19">
        <v>9072</v>
      </c>
      <c r="D37" s="19">
        <v>49608</v>
      </c>
      <c r="E37" s="19">
        <v>4407590</v>
      </c>
      <c r="F37" s="16">
        <f t="shared" si="1"/>
        <v>4466270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19">
        <v>39147</v>
      </c>
      <c r="D38" s="19">
        <v>57195</v>
      </c>
      <c r="E38" s="19">
        <v>224988</v>
      </c>
      <c r="F38" s="16">
        <f t="shared" si="1"/>
        <v>321330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19">
        <v>2243</v>
      </c>
      <c r="D39" s="19">
        <v>7635</v>
      </c>
      <c r="E39" s="19">
        <v>300245</v>
      </c>
      <c r="F39" s="16">
        <f t="shared" si="1"/>
        <v>310123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19">
        <v>3919</v>
      </c>
      <c r="D40" s="19">
        <v>16542</v>
      </c>
      <c r="E40" s="19">
        <v>262280</v>
      </c>
      <c r="F40" s="16">
        <f t="shared" si="1"/>
        <v>282741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19">
        <v>199</v>
      </c>
      <c r="D41" s="19">
        <v>436</v>
      </c>
      <c r="E41" s="19">
        <v>6284</v>
      </c>
      <c r="F41" s="16">
        <f t="shared" si="1"/>
        <v>6919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19">
        <v>343473</v>
      </c>
      <c r="D42" s="19">
        <v>1395504</v>
      </c>
      <c r="E42" s="46">
        <v>11373967</v>
      </c>
      <c r="F42" s="24">
        <f t="shared" si="1"/>
        <v>13112944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19">
        <v>10363</v>
      </c>
      <c r="D43" s="19">
        <v>100304</v>
      </c>
      <c r="E43" s="19">
        <v>4148931</v>
      </c>
      <c r="F43" s="16">
        <f t="shared" si="1"/>
        <v>4259598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19">
        <v>318034</v>
      </c>
      <c r="D44" s="19">
        <v>667052</v>
      </c>
      <c r="E44" s="19">
        <v>3420420</v>
      </c>
      <c r="F44" s="16">
        <f t="shared" si="1"/>
        <v>4405506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19">
        <v>3256084</v>
      </c>
      <c r="D45" s="19">
        <v>2291379</v>
      </c>
      <c r="E45" s="19">
        <v>1884432</v>
      </c>
      <c r="F45" s="16">
        <f t="shared" si="1"/>
        <v>7431895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19">
        <v>1169155</v>
      </c>
      <c r="D46" s="19">
        <v>1259057</v>
      </c>
      <c r="E46" s="19">
        <v>2570188</v>
      </c>
      <c r="F46" s="16">
        <f t="shared" si="1"/>
        <v>4998400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46">
        <v>11324771</v>
      </c>
      <c r="D47" s="19">
        <v>3896953</v>
      </c>
      <c r="E47" s="19">
        <v>3859491</v>
      </c>
      <c r="F47" s="24">
        <f t="shared" si="1"/>
        <v>19081215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19">
        <v>58185</v>
      </c>
      <c r="D48" s="19">
        <v>185520</v>
      </c>
      <c r="E48" s="19">
        <v>1747720</v>
      </c>
      <c r="F48" s="16">
        <f t="shared" si="1"/>
        <v>1991425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19">
        <v>4118</v>
      </c>
      <c r="D49" s="19">
        <v>16102</v>
      </c>
      <c r="E49" s="19">
        <v>154408</v>
      </c>
      <c r="F49" s="16">
        <f t="shared" si="1"/>
        <v>174628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19">
        <v>68255</v>
      </c>
      <c r="D50" s="19">
        <v>82352</v>
      </c>
      <c r="E50" s="19">
        <v>2388502</v>
      </c>
      <c r="F50" s="16">
        <f t="shared" si="1"/>
        <v>2539109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19">
        <v>388828</v>
      </c>
      <c r="D51" s="19">
        <v>887027</v>
      </c>
      <c r="E51" s="19">
        <v>1653823</v>
      </c>
      <c r="F51" s="16">
        <f t="shared" si="1"/>
        <v>2929678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19">
        <v>11201</v>
      </c>
      <c r="D52" s="19">
        <v>20826</v>
      </c>
      <c r="E52" s="19">
        <v>144798</v>
      </c>
      <c r="F52" s="16">
        <f t="shared" si="1"/>
        <v>176825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19">
        <v>606221</v>
      </c>
      <c r="D53" s="19">
        <v>514176</v>
      </c>
      <c r="E53" s="19">
        <v>1081217</v>
      </c>
      <c r="F53" s="16">
        <f t="shared" si="1"/>
        <v>2201614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19">
        <v>2156353</v>
      </c>
      <c r="D54" s="19">
        <v>2548131</v>
      </c>
      <c r="E54" s="19">
        <v>1992514</v>
      </c>
      <c r="F54" s="16">
        <f t="shared" si="1"/>
        <v>6696998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19">
        <v>20118</v>
      </c>
      <c r="D55" s="19">
        <v>44025</v>
      </c>
      <c r="E55" s="19">
        <v>316445</v>
      </c>
      <c r="F55" s="16">
        <f t="shared" si="1"/>
        <v>380588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19">
        <v>6882</v>
      </c>
      <c r="D56" s="19">
        <v>8677</v>
      </c>
      <c r="E56" s="19">
        <v>16837</v>
      </c>
      <c r="F56" s="16">
        <f t="shared" si="1"/>
        <v>32396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19">
        <v>13185</v>
      </c>
      <c r="D57" s="19">
        <v>5827</v>
      </c>
      <c r="E57" s="19">
        <v>20570</v>
      </c>
      <c r="F57" s="16">
        <f t="shared" si="1"/>
        <v>39582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19">
        <v>94980</v>
      </c>
      <c r="D58" s="19">
        <v>104247</v>
      </c>
      <c r="E58" s="19">
        <v>6261891</v>
      </c>
      <c r="F58" s="16">
        <f t="shared" si="1"/>
        <v>6461118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19">
        <v>11630</v>
      </c>
      <c r="D59" s="19">
        <v>101572</v>
      </c>
      <c r="E59" s="19">
        <v>239079</v>
      </c>
      <c r="F59" s="16">
        <f t="shared" si="1"/>
        <v>352281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19">
        <v>10199</v>
      </c>
      <c r="D60" s="19">
        <v>20731</v>
      </c>
      <c r="E60" s="19">
        <v>75258</v>
      </c>
      <c r="F60" s="16">
        <f t="shared" si="1"/>
        <v>106188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119">
        <v>91716</v>
      </c>
      <c r="D61" s="119">
        <v>1361375</v>
      </c>
      <c r="E61" s="121">
        <v>10812129</v>
      </c>
      <c r="F61" s="24">
        <f t="shared" ref="F61:F88" si="2">SUM(C61:E61)</f>
        <v>12265220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19">
        <v>54636</v>
      </c>
      <c r="D62" s="19">
        <v>172181</v>
      </c>
      <c r="E62" s="19">
        <v>1694527</v>
      </c>
      <c r="F62" s="16">
        <f t="shared" si="2"/>
        <v>1921344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19">
        <v>12866</v>
      </c>
      <c r="D63" s="19">
        <v>70095</v>
      </c>
      <c r="E63" s="19">
        <v>36086</v>
      </c>
      <c r="F63" s="16">
        <f t="shared" si="2"/>
        <v>119047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19">
        <v>1025359</v>
      </c>
      <c r="D64" s="19">
        <v>347584</v>
      </c>
      <c r="E64" s="19">
        <v>1184858</v>
      </c>
      <c r="F64" s="16">
        <f t="shared" si="2"/>
        <v>2557801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19">
        <v>58772</v>
      </c>
      <c r="D65" s="19">
        <v>156810</v>
      </c>
      <c r="E65" s="19">
        <v>126961</v>
      </c>
      <c r="F65" s="16">
        <f t="shared" si="2"/>
        <v>342543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19">
        <v>8156</v>
      </c>
      <c r="D66" s="19">
        <v>64825</v>
      </c>
      <c r="E66" s="19">
        <v>211206</v>
      </c>
      <c r="F66" s="16">
        <f t="shared" si="2"/>
        <v>284187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19">
        <v>51159</v>
      </c>
      <c r="D67" s="19">
        <v>396269</v>
      </c>
      <c r="E67" s="19">
        <v>1202463</v>
      </c>
      <c r="F67" s="16">
        <f t="shared" si="2"/>
        <v>1649891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19">
        <v>504</v>
      </c>
      <c r="D68" s="19">
        <v>1370</v>
      </c>
      <c r="E68" s="19">
        <v>10993</v>
      </c>
      <c r="F68" s="16">
        <f t="shared" si="2"/>
        <v>12867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19">
        <v>120106</v>
      </c>
      <c r="D69" s="19">
        <v>394915</v>
      </c>
      <c r="E69" s="19">
        <v>251183</v>
      </c>
      <c r="F69" s="16">
        <f t="shared" si="2"/>
        <v>766204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19">
        <v>135618</v>
      </c>
      <c r="D70" s="19">
        <v>119714</v>
      </c>
      <c r="E70" s="19">
        <v>48096</v>
      </c>
      <c r="F70" s="16">
        <f t="shared" si="2"/>
        <v>303428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19">
        <v>26626</v>
      </c>
      <c r="D71" s="19">
        <v>4992</v>
      </c>
      <c r="E71" s="19">
        <v>788</v>
      </c>
      <c r="F71" s="16">
        <f t="shared" si="2"/>
        <v>32406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19">
        <v>277054</v>
      </c>
      <c r="D72" s="19">
        <v>138958</v>
      </c>
      <c r="E72" s="19">
        <v>374534</v>
      </c>
      <c r="F72" s="16">
        <f t="shared" si="2"/>
        <v>790546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19">
        <v>164075</v>
      </c>
      <c r="D73" s="19">
        <v>183822</v>
      </c>
      <c r="E73" s="19">
        <v>195105</v>
      </c>
      <c r="F73" s="16">
        <f t="shared" si="2"/>
        <v>543002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19">
        <v>133769</v>
      </c>
      <c r="D74" s="19">
        <v>202516</v>
      </c>
      <c r="E74" s="19">
        <v>229984</v>
      </c>
      <c r="F74" s="16">
        <f t="shared" si="2"/>
        <v>566269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19">
        <v>11391</v>
      </c>
      <c r="D75" s="19">
        <v>57107</v>
      </c>
      <c r="E75" s="19">
        <v>607338</v>
      </c>
      <c r="F75" s="16">
        <f t="shared" si="2"/>
        <v>675836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19">
        <v>40798</v>
      </c>
      <c r="D76" s="19">
        <v>116881</v>
      </c>
      <c r="E76" s="19">
        <v>2379149</v>
      </c>
      <c r="F76" s="16">
        <f t="shared" si="2"/>
        <v>2536828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19">
        <v>91839</v>
      </c>
      <c r="D77" s="19">
        <v>151948</v>
      </c>
      <c r="E77" s="19">
        <v>225877</v>
      </c>
      <c r="F77" s="16">
        <f t="shared" si="2"/>
        <v>469664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19">
        <v>162408</v>
      </c>
      <c r="D78" s="19">
        <v>1006121</v>
      </c>
      <c r="E78" s="19">
        <v>3042470</v>
      </c>
      <c r="F78" s="16">
        <f t="shared" si="2"/>
        <v>4210999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19">
        <v>33958</v>
      </c>
      <c r="D79" s="19">
        <v>540416</v>
      </c>
      <c r="E79" s="19">
        <v>3367398</v>
      </c>
      <c r="F79" s="16">
        <f t="shared" si="2"/>
        <v>3941772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19">
        <v>1680</v>
      </c>
      <c r="D80" s="19">
        <v>6821</v>
      </c>
      <c r="E80" s="19">
        <v>39865</v>
      </c>
      <c r="F80" s="16">
        <f t="shared" si="2"/>
        <v>48366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19">
        <v>36831</v>
      </c>
      <c r="D81" s="19">
        <v>171888</v>
      </c>
      <c r="E81" s="19">
        <v>181812</v>
      </c>
      <c r="F81" s="16">
        <f t="shared" si="2"/>
        <v>390531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19">
        <v>9620</v>
      </c>
      <c r="D82" s="19">
        <v>7342</v>
      </c>
      <c r="E82" s="19">
        <v>120506</v>
      </c>
      <c r="F82" s="16">
        <f t="shared" si="2"/>
        <v>137468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19">
        <v>4959</v>
      </c>
      <c r="D83" s="19">
        <v>5099</v>
      </c>
      <c r="E83" s="19">
        <v>10625</v>
      </c>
      <c r="F83" s="16">
        <f t="shared" si="2"/>
        <v>20683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19">
        <v>50623</v>
      </c>
      <c r="D84" s="19">
        <v>104274</v>
      </c>
      <c r="E84" s="19">
        <v>298173</v>
      </c>
      <c r="F84" s="16">
        <f t="shared" si="2"/>
        <v>453070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19">
        <v>51519</v>
      </c>
      <c r="D85" s="19">
        <v>139639</v>
      </c>
      <c r="E85" s="19">
        <v>146504</v>
      </c>
      <c r="F85" s="16">
        <f t="shared" si="2"/>
        <v>337662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19">
        <v>326099</v>
      </c>
      <c r="D86" s="19">
        <v>68426</v>
      </c>
      <c r="E86" s="19">
        <v>155934</v>
      </c>
      <c r="F86" s="16">
        <f t="shared" si="2"/>
        <v>550459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19">
        <v>1732053</v>
      </c>
      <c r="D87" s="19">
        <v>380880</v>
      </c>
      <c r="E87" s="19">
        <v>100815</v>
      </c>
      <c r="F87" s="16">
        <f t="shared" si="2"/>
        <v>2213748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0">
        <f>SUM(C5:C87)</f>
        <v>29595844</v>
      </c>
      <c r="D88" s="10">
        <f>SUM(D5:D87)</f>
        <v>24096620</v>
      </c>
      <c r="E88" s="10">
        <f>SUM(E5:E87)</f>
        <v>126980223</v>
      </c>
      <c r="F88" s="24">
        <f t="shared" si="2"/>
        <v>180672687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  <c r="D90" s="45"/>
      <c r="E90" s="45"/>
      <c r="F90" s="45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rightToLeft="1" workbookViewId="0">
      <selection activeCell="E33" sqref="E33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  <col min="8" max="9" width="9.140625" style="112"/>
  </cols>
  <sheetData>
    <row r="1" spans="1:7" x14ac:dyDescent="0.2">
      <c r="A1" s="127" t="s">
        <v>236</v>
      </c>
      <c r="B1" s="127"/>
      <c r="C1" s="104"/>
      <c r="D1" s="104"/>
      <c r="E1" s="104"/>
      <c r="F1" s="104"/>
      <c r="G1" s="104" t="s">
        <v>237</v>
      </c>
    </row>
    <row r="2" spans="1:7" ht="24.95" customHeight="1" x14ac:dyDescent="0.2">
      <c r="A2" s="137" t="s">
        <v>212</v>
      </c>
      <c r="B2" s="137"/>
      <c r="C2" s="137"/>
      <c r="D2" s="137"/>
      <c r="E2" s="138" t="s">
        <v>211</v>
      </c>
      <c r="F2" s="138"/>
      <c r="G2" s="138"/>
    </row>
    <row r="3" spans="1:7" ht="20.100000000000001" customHeight="1" x14ac:dyDescent="0.2">
      <c r="A3" s="128" t="s">
        <v>68</v>
      </c>
      <c r="B3" s="128"/>
      <c r="C3" s="18" t="s">
        <v>193</v>
      </c>
      <c r="D3" s="18" t="s">
        <v>194</v>
      </c>
      <c r="E3" s="18" t="s">
        <v>195</v>
      </c>
      <c r="F3" s="18" t="s">
        <v>69</v>
      </c>
      <c r="G3" s="129" t="s">
        <v>73</v>
      </c>
    </row>
    <row r="4" spans="1:7" ht="20.100000000000001" customHeight="1" x14ac:dyDescent="0.2">
      <c r="A4" s="128"/>
      <c r="B4" s="128"/>
      <c r="C4" s="1" t="s">
        <v>0</v>
      </c>
      <c r="D4" s="2" t="s">
        <v>70</v>
      </c>
      <c r="E4" s="3" t="s">
        <v>71</v>
      </c>
      <c r="F4" s="4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25">
        <v>111531</v>
      </c>
      <c r="D5" s="25">
        <v>46690</v>
      </c>
      <c r="E5" s="25">
        <v>162729</v>
      </c>
      <c r="F5" s="16">
        <f>SUM(C5:E5)</f>
        <v>320950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25">
        <v>61</v>
      </c>
      <c r="D6" s="25">
        <v>72</v>
      </c>
      <c r="E6" s="25">
        <v>0</v>
      </c>
      <c r="F6" s="16">
        <f t="shared" ref="F6:F32" si="0">SUM(C6:E6)</f>
        <v>133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25">
        <v>0</v>
      </c>
      <c r="D7" s="25">
        <v>85</v>
      </c>
      <c r="E7" s="25">
        <v>7323</v>
      </c>
      <c r="F7" s="16">
        <f t="shared" si="0"/>
        <v>7408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25">
        <v>61</v>
      </c>
      <c r="D8" s="25">
        <v>0</v>
      </c>
      <c r="E8" s="25">
        <v>0</v>
      </c>
      <c r="F8" s="16">
        <f t="shared" si="0"/>
        <v>61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25">
        <v>0</v>
      </c>
      <c r="D9" s="25">
        <v>1048</v>
      </c>
      <c r="E9" s="25">
        <v>8770088</v>
      </c>
      <c r="F9" s="16">
        <f t="shared" si="0"/>
        <v>8771136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25">
        <v>145</v>
      </c>
      <c r="D10" s="25">
        <v>585</v>
      </c>
      <c r="E10" s="25">
        <v>20296</v>
      </c>
      <c r="F10" s="16">
        <f t="shared" si="0"/>
        <v>21026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25">
        <v>264</v>
      </c>
      <c r="D11" s="25">
        <v>23185</v>
      </c>
      <c r="E11" s="25">
        <v>40977</v>
      </c>
      <c r="F11" s="16">
        <f t="shared" si="0"/>
        <v>64426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25">
        <v>0</v>
      </c>
      <c r="D12" s="25">
        <v>0</v>
      </c>
      <c r="E12" s="25">
        <v>39000</v>
      </c>
      <c r="F12" s="16">
        <f t="shared" si="0"/>
        <v>39000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25">
        <v>17619</v>
      </c>
      <c r="D13" s="25">
        <v>20216</v>
      </c>
      <c r="E13" s="25">
        <v>343146</v>
      </c>
      <c r="F13" s="16">
        <f t="shared" si="0"/>
        <v>380981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25">
        <v>1324</v>
      </c>
      <c r="D14" s="25">
        <v>1745</v>
      </c>
      <c r="E14" s="25">
        <v>207138</v>
      </c>
      <c r="F14" s="16">
        <f t="shared" si="0"/>
        <v>210207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25">
        <v>147</v>
      </c>
      <c r="D15" s="25">
        <v>86</v>
      </c>
      <c r="E15" s="25">
        <v>91</v>
      </c>
      <c r="F15" s="16">
        <f t="shared" si="0"/>
        <v>324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25">
        <v>3754</v>
      </c>
      <c r="D16" s="25">
        <v>1495</v>
      </c>
      <c r="E16" s="25">
        <v>37084</v>
      </c>
      <c r="F16" s="16">
        <f t="shared" si="0"/>
        <v>42333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25">
        <v>52273</v>
      </c>
      <c r="D17" s="25">
        <v>12713</v>
      </c>
      <c r="E17" s="25">
        <v>17667</v>
      </c>
      <c r="F17" s="16">
        <f t="shared" si="0"/>
        <v>82653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25">
        <v>28</v>
      </c>
      <c r="D18" s="25">
        <v>496</v>
      </c>
      <c r="E18" s="25">
        <v>6744</v>
      </c>
      <c r="F18" s="16">
        <f t="shared" si="0"/>
        <v>7268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25">
        <v>6390</v>
      </c>
      <c r="D19" s="25">
        <v>12425</v>
      </c>
      <c r="E19" s="25">
        <v>34200</v>
      </c>
      <c r="F19" s="16">
        <f t="shared" si="0"/>
        <v>53015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25">
        <v>0</v>
      </c>
      <c r="D20" s="25">
        <v>3123</v>
      </c>
      <c r="E20" s="25">
        <v>172775</v>
      </c>
      <c r="F20" s="16">
        <f t="shared" si="0"/>
        <v>175898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25">
        <v>2473</v>
      </c>
      <c r="D21" s="25">
        <v>10056</v>
      </c>
      <c r="E21" s="25">
        <v>93515</v>
      </c>
      <c r="F21" s="16">
        <f t="shared" si="0"/>
        <v>106044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25">
        <v>966</v>
      </c>
      <c r="D22" s="25">
        <v>4435</v>
      </c>
      <c r="E22" s="25">
        <v>529823</v>
      </c>
      <c r="F22" s="16">
        <f t="shared" si="0"/>
        <v>535224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25">
        <v>1968</v>
      </c>
      <c r="D23" s="25">
        <v>23306</v>
      </c>
      <c r="E23" s="25">
        <v>2074917</v>
      </c>
      <c r="F23" s="16">
        <f t="shared" si="0"/>
        <v>2100191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25">
        <v>19</v>
      </c>
      <c r="D24" s="25">
        <v>411</v>
      </c>
      <c r="E24" s="25">
        <v>28242</v>
      </c>
      <c r="F24" s="16">
        <f t="shared" si="0"/>
        <v>28672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25">
        <v>956</v>
      </c>
      <c r="D25" s="25">
        <v>4025</v>
      </c>
      <c r="E25" s="25">
        <v>117700</v>
      </c>
      <c r="F25" s="16">
        <f t="shared" si="0"/>
        <v>122681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25">
        <v>5006</v>
      </c>
      <c r="D26" s="25">
        <v>22071</v>
      </c>
      <c r="E26" s="25">
        <v>731927</v>
      </c>
      <c r="F26" s="16">
        <f t="shared" si="0"/>
        <v>759004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25">
        <v>373</v>
      </c>
      <c r="D27" s="25">
        <v>1286</v>
      </c>
      <c r="E27" s="25">
        <v>265899</v>
      </c>
      <c r="F27" s="16">
        <f t="shared" si="0"/>
        <v>267558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25">
        <v>25693</v>
      </c>
      <c r="D28" s="25">
        <v>39294</v>
      </c>
      <c r="E28" s="25">
        <v>292044</v>
      </c>
      <c r="F28" s="16">
        <f t="shared" si="0"/>
        <v>357031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25">
        <v>0</v>
      </c>
      <c r="D29" s="25">
        <v>0</v>
      </c>
      <c r="E29" s="25">
        <v>7790</v>
      </c>
      <c r="F29" s="16">
        <f t="shared" si="0"/>
        <v>7790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25">
        <v>336</v>
      </c>
      <c r="D30" s="25">
        <v>1714</v>
      </c>
      <c r="E30" s="25">
        <v>87085</v>
      </c>
      <c r="F30" s="16">
        <f t="shared" si="0"/>
        <v>89135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25">
        <v>318</v>
      </c>
      <c r="D31" s="25">
        <v>2362</v>
      </c>
      <c r="E31" s="25">
        <v>185063</v>
      </c>
      <c r="F31" s="16">
        <f t="shared" si="0"/>
        <v>187743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25">
        <v>0</v>
      </c>
      <c r="D32" s="25">
        <v>2521</v>
      </c>
      <c r="E32" s="25">
        <v>40991</v>
      </c>
      <c r="F32" s="16">
        <f t="shared" si="0"/>
        <v>43512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25">
        <v>103</v>
      </c>
      <c r="D33" s="25">
        <v>114</v>
      </c>
      <c r="E33" s="25">
        <v>10121</v>
      </c>
      <c r="F33" s="16">
        <f t="shared" ref="F33:F60" si="1">SUM(C33:E33)</f>
        <v>10338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25">
        <v>11569</v>
      </c>
      <c r="D34" s="25">
        <v>14138</v>
      </c>
      <c r="E34" s="25">
        <v>117840</v>
      </c>
      <c r="F34" s="16">
        <f t="shared" si="1"/>
        <v>143547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25">
        <v>911</v>
      </c>
      <c r="D35" s="25">
        <v>719</v>
      </c>
      <c r="E35" s="25">
        <v>27590</v>
      </c>
      <c r="F35" s="16">
        <f t="shared" si="1"/>
        <v>29220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25">
        <v>19841</v>
      </c>
      <c r="D36" s="25">
        <v>7959</v>
      </c>
      <c r="E36" s="25">
        <v>120180</v>
      </c>
      <c r="F36" s="16">
        <f t="shared" si="1"/>
        <v>147980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25">
        <v>0</v>
      </c>
      <c r="D37" s="25">
        <v>25000</v>
      </c>
      <c r="E37" s="25">
        <v>2130714</v>
      </c>
      <c r="F37" s="16">
        <f t="shared" si="1"/>
        <v>2155714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25">
        <v>1984</v>
      </c>
      <c r="D38" s="25">
        <v>3418</v>
      </c>
      <c r="E38" s="25">
        <v>71983</v>
      </c>
      <c r="F38" s="16">
        <f t="shared" si="1"/>
        <v>77385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25">
        <v>0</v>
      </c>
      <c r="D39" s="25">
        <v>560</v>
      </c>
      <c r="E39" s="25">
        <v>21611</v>
      </c>
      <c r="F39" s="16">
        <f t="shared" si="1"/>
        <v>22171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25">
        <v>301</v>
      </c>
      <c r="D40" s="25">
        <v>3029</v>
      </c>
      <c r="E40" s="25">
        <v>7912</v>
      </c>
      <c r="F40" s="16">
        <f t="shared" si="1"/>
        <v>11242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25">
        <v>0</v>
      </c>
      <c r="D41" s="25">
        <v>44</v>
      </c>
      <c r="E41" s="25">
        <v>285</v>
      </c>
      <c r="F41" s="16">
        <f t="shared" si="1"/>
        <v>329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25">
        <v>23963</v>
      </c>
      <c r="D42" s="25">
        <v>125290</v>
      </c>
      <c r="E42" s="25">
        <v>2528270</v>
      </c>
      <c r="F42" s="24">
        <f t="shared" si="1"/>
        <v>2677523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25">
        <v>633</v>
      </c>
      <c r="D43" s="25">
        <v>5134</v>
      </c>
      <c r="E43" s="25">
        <v>714595</v>
      </c>
      <c r="F43" s="16">
        <f t="shared" si="1"/>
        <v>720362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25">
        <v>19934</v>
      </c>
      <c r="D44" s="25">
        <v>57164</v>
      </c>
      <c r="E44" s="25">
        <v>760557</v>
      </c>
      <c r="F44" s="16">
        <f t="shared" si="1"/>
        <v>837655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25">
        <v>216264</v>
      </c>
      <c r="D45" s="25">
        <v>176264</v>
      </c>
      <c r="E45" s="25">
        <v>470521</v>
      </c>
      <c r="F45" s="16">
        <f t="shared" si="1"/>
        <v>863049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25">
        <v>91935</v>
      </c>
      <c r="D46" s="25">
        <v>135141</v>
      </c>
      <c r="E46" s="25">
        <v>668796</v>
      </c>
      <c r="F46" s="16">
        <f t="shared" si="1"/>
        <v>895872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25">
        <v>790225</v>
      </c>
      <c r="D47" s="25">
        <v>345243</v>
      </c>
      <c r="E47" s="25">
        <v>978177</v>
      </c>
      <c r="F47" s="24">
        <f t="shared" si="1"/>
        <v>2113645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25">
        <v>4096</v>
      </c>
      <c r="D48" s="25">
        <v>15666</v>
      </c>
      <c r="E48" s="25">
        <v>240874</v>
      </c>
      <c r="F48" s="16">
        <f t="shared" si="1"/>
        <v>260636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25">
        <v>115</v>
      </c>
      <c r="D49" s="25">
        <v>363</v>
      </c>
      <c r="E49" s="25">
        <v>26834</v>
      </c>
      <c r="F49" s="16">
        <f t="shared" si="1"/>
        <v>27312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25">
        <v>3523</v>
      </c>
      <c r="D50" s="25">
        <v>34741</v>
      </c>
      <c r="E50" s="25">
        <v>1381159</v>
      </c>
      <c r="F50" s="16">
        <f t="shared" si="1"/>
        <v>1419423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25">
        <v>27292</v>
      </c>
      <c r="D51" s="25">
        <v>82594</v>
      </c>
      <c r="E51" s="25">
        <v>304033</v>
      </c>
      <c r="F51" s="16">
        <f t="shared" si="1"/>
        <v>413919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25">
        <v>710</v>
      </c>
      <c r="D52" s="25">
        <v>1424</v>
      </c>
      <c r="E52" s="25">
        <v>9656</v>
      </c>
      <c r="F52" s="16">
        <f t="shared" si="1"/>
        <v>11790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25">
        <v>39749</v>
      </c>
      <c r="D53" s="25">
        <v>48603</v>
      </c>
      <c r="E53" s="25">
        <v>330602</v>
      </c>
      <c r="F53" s="16">
        <f t="shared" si="1"/>
        <v>418954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25">
        <v>131411</v>
      </c>
      <c r="D54" s="25">
        <v>172788</v>
      </c>
      <c r="E54" s="25">
        <v>267776</v>
      </c>
      <c r="F54" s="16">
        <f t="shared" si="1"/>
        <v>571975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25">
        <v>393</v>
      </c>
      <c r="D55" s="25">
        <v>4307</v>
      </c>
      <c r="E55" s="25">
        <v>73371</v>
      </c>
      <c r="F55" s="16">
        <f t="shared" si="1"/>
        <v>78071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25">
        <v>0</v>
      </c>
      <c r="D56" s="25">
        <v>580</v>
      </c>
      <c r="E56" s="25">
        <v>5362</v>
      </c>
      <c r="F56" s="16">
        <f t="shared" si="1"/>
        <v>5942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25">
        <v>0</v>
      </c>
      <c r="D57" s="25">
        <v>494</v>
      </c>
      <c r="E57" s="25">
        <v>2879</v>
      </c>
      <c r="F57" s="16">
        <f t="shared" si="1"/>
        <v>3373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25">
        <v>7825</v>
      </c>
      <c r="D58" s="25">
        <v>20359</v>
      </c>
      <c r="E58" s="25">
        <v>496360</v>
      </c>
      <c r="F58" s="16">
        <f t="shared" si="1"/>
        <v>524544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25">
        <v>2151</v>
      </c>
      <c r="D59" s="25">
        <v>8073</v>
      </c>
      <c r="E59" s="25">
        <v>71298</v>
      </c>
      <c r="F59" s="16">
        <f t="shared" si="1"/>
        <v>81522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25">
        <v>570</v>
      </c>
      <c r="D60" s="25">
        <v>713</v>
      </c>
      <c r="E60" s="25">
        <v>8525</v>
      </c>
      <c r="F60" s="16">
        <f t="shared" si="1"/>
        <v>9808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120">
        <v>16344</v>
      </c>
      <c r="D61" s="120">
        <v>374494</v>
      </c>
      <c r="E61" s="120">
        <v>2227770</v>
      </c>
      <c r="F61" s="16">
        <f t="shared" ref="F61:F88" si="2">SUM(C61:E61)</f>
        <v>2618608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25">
        <v>9318</v>
      </c>
      <c r="D62" s="25">
        <v>19934</v>
      </c>
      <c r="E62" s="25">
        <v>651508</v>
      </c>
      <c r="F62" s="16">
        <f t="shared" si="2"/>
        <v>680760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25">
        <v>1608</v>
      </c>
      <c r="D63" s="25">
        <v>8527</v>
      </c>
      <c r="E63" s="25">
        <v>2969</v>
      </c>
      <c r="F63" s="16">
        <f t="shared" si="2"/>
        <v>13104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25">
        <v>76218</v>
      </c>
      <c r="D64" s="25">
        <v>47895</v>
      </c>
      <c r="E64" s="25">
        <v>186837</v>
      </c>
      <c r="F64" s="16">
        <f t="shared" si="2"/>
        <v>310950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25">
        <v>2857</v>
      </c>
      <c r="D65" s="25">
        <v>30471</v>
      </c>
      <c r="E65" s="25">
        <v>27567</v>
      </c>
      <c r="F65" s="16">
        <f t="shared" si="2"/>
        <v>60895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25">
        <v>680</v>
      </c>
      <c r="D66" s="25">
        <v>4738</v>
      </c>
      <c r="E66" s="25">
        <v>91000</v>
      </c>
      <c r="F66" s="16">
        <f t="shared" si="2"/>
        <v>96418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25">
        <v>3171</v>
      </c>
      <c r="D67" s="25">
        <v>47608</v>
      </c>
      <c r="E67" s="25">
        <v>237319</v>
      </c>
      <c r="F67" s="16">
        <f t="shared" si="2"/>
        <v>288098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25">
        <v>0</v>
      </c>
      <c r="D68" s="25">
        <v>22</v>
      </c>
      <c r="E68" s="25">
        <v>1346</v>
      </c>
      <c r="F68" s="16">
        <f t="shared" si="2"/>
        <v>1368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25">
        <v>7378</v>
      </c>
      <c r="D69" s="25">
        <v>27707</v>
      </c>
      <c r="E69" s="25">
        <v>44970</v>
      </c>
      <c r="F69" s="16">
        <f t="shared" si="2"/>
        <v>80055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25">
        <v>9832</v>
      </c>
      <c r="D70" s="25">
        <v>13492</v>
      </c>
      <c r="E70" s="25">
        <v>5749</v>
      </c>
      <c r="F70" s="16">
        <f t="shared" si="2"/>
        <v>29073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25">
        <v>543</v>
      </c>
      <c r="D71" s="25">
        <v>0</v>
      </c>
      <c r="E71" s="25">
        <v>228</v>
      </c>
      <c r="F71" s="16">
        <f t="shared" si="2"/>
        <v>771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25">
        <v>21640</v>
      </c>
      <c r="D72" s="25">
        <v>8079</v>
      </c>
      <c r="E72" s="25">
        <v>50750</v>
      </c>
      <c r="F72" s="16">
        <f t="shared" si="2"/>
        <v>80469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25">
        <v>12660</v>
      </c>
      <c r="D73" s="25">
        <v>26816</v>
      </c>
      <c r="E73" s="25">
        <v>33902</v>
      </c>
      <c r="F73" s="16">
        <f t="shared" si="2"/>
        <v>73378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25">
        <v>11462</v>
      </c>
      <c r="D74" s="25">
        <v>34212</v>
      </c>
      <c r="E74" s="25">
        <v>61719</v>
      </c>
      <c r="F74" s="16">
        <f t="shared" si="2"/>
        <v>107393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25">
        <v>682</v>
      </c>
      <c r="D75" s="25">
        <v>6938</v>
      </c>
      <c r="E75" s="25">
        <v>120886</v>
      </c>
      <c r="F75" s="16">
        <f t="shared" si="2"/>
        <v>128506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25">
        <v>2236</v>
      </c>
      <c r="D76" s="25">
        <v>7759</v>
      </c>
      <c r="E76" s="25">
        <v>333423</v>
      </c>
      <c r="F76" s="16">
        <f t="shared" si="2"/>
        <v>343418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25">
        <v>6651</v>
      </c>
      <c r="D77" s="25">
        <v>13597</v>
      </c>
      <c r="E77" s="25">
        <v>34062</v>
      </c>
      <c r="F77" s="16">
        <f t="shared" si="2"/>
        <v>54310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25">
        <v>10312</v>
      </c>
      <c r="D78" s="25">
        <v>107142</v>
      </c>
      <c r="E78" s="25">
        <v>664683</v>
      </c>
      <c r="F78" s="16">
        <f t="shared" si="2"/>
        <v>782137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25">
        <v>3674</v>
      </c>
      <c r="D79" s="25">
        <v>60870</v>
      </c>
      <c r="E79" s="25">
        <v>702824</v>
      </c>
      <c r="F79" s="16">
        <f t="shared" si="2"/>
        <v>767368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25">
        <v>0</v>
      </c>
      <c r="D80" s="25">
        <v>1535</v>
      </c>
      <c r="E80" s="25">
        <v>315</v>
      </c>
      <c r="F80" s="16">
        <f t="shared" si="2"/>
        <v>1850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25">
        <v>6437</v>
      </c>
      <c r="D81" s="25">
        <v>12395</v>
      </c>
      <c r="E81" s="25">
        <v>27469</v>
      </c>
      <c r="F81" s="16">
        <f t="shared" si="2"/>
        <v>46301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25">
        <v>421</v>
      </c>
      <c r="D82" s="25">
        <v>574</v>
      </c>
      <c r="E82" s="25">
        <v>3985</v>
      </c>
      <c r="F82" s="16">
        <f t="shared" si="2"/>
        <v>4980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25">
        <v>236</v>
      </c>
      <c r="D83" s="25">
        <v>469</v>
      </c>
      <c r="E83" s="25">
        <v>1573</v>
      </c>
      <c r="F83" s="16">
        <f t="shared" si="2"/>
        <v>2278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25">
        <v>1784</v>
      </c>
      <c r="D84" s="25">
        <v>7032</v>
      </c>
      <c r="E84" s="25">
        <v>24473</v>
      </c>
      <c r="F84" s="16">
        <f t="shared" si="2"/>
        <v>33289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25">
        <v>2342</v>
      </c>
      <c r="D85" s="25">
        <v>11733</v>
      </c>
      <c r="E85" s="25">
        <v>28976</v>
      </c>
      <c r="F85" s="16">
        <f t="shared" si="2"/>
        <v>43051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25">
        <v>19753</v>
      </c>
      <c r="D86" s="25">
        <v>6779</v>
      </c>
      <c r="E86" s="25">
        <v>22813</v>
      </c>
      <c r="F86" s="16">
        <f t="shared" si="2"/>
        <v>49345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25">
        <v>102627</v>
      </c>
      <c r="D87" s="25">
        <v>26961</v>
      </c>
      <c r="E87" s="25">
        <v>13617</v>
      </c>
      <c r="F87" s="16">
        <f t="shared" si="2"/>
        <v>143205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0">
        <f>SUM(C5:C87)</f>
        <v>1958069</v>
      </c>
      <c r="D88" s="10">
        <f>SUM(D5:D87)</f>
        <v>2433146</v>
      </c>
      <c r="E88" s="10">
        <f>SUM(E5:E87)</f>
        <v>31764868</v>
      </c>
      <c r="F88" s="24">
        <f t="shared" si="2"/>
        <v>36156083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  <c r="D90" s="45"/>
      <c r="E90" s="45"/>
      <c r="F90" s="45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rightToLeft="1" workbookViewId="0">
      <selection activeCell="A6" sqref="A6"/>
    </sheetView>
  </sheetViews>
  <sheetFormatPr defaultRowHeight="12.75" x14ac:dyDescent="0.2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5" width="12.42578125" bestFit="1" customWidth="1"/>
    <col min="6" max="6" width="11.7109375" customWidth="1"/>
    <col min="7" max="7" width="55.7109375" customWidth="1"/>
  </cols>
  <sheetData>
    <row r="1" spans="1:7" x14ac:dyDescent="0.2">
      <c r="A1" s="127" t="s">
        <v>238</v>
      </c>
      <c r="B1" s="127"/>
      <c r="C1" s="104"/>
      <c r="D1" s="104"/>
      <c r="E1" s="104"/>
      <c r="F1" s="104"/>
      <c r="G1" s="104" t="s">
        <v>239</v>
      </c>
    </row>
    <row r="2" spans="1:7" ht="24.95" customHeight="1" x14ac:dyDescent="0.2">
      <c r="A2" s="137" t="s">
        <v>215</v>
      </c>
      <c r="B2" s="137"/>
      <c r="C2" s="137"/>
      <c r="D2" s="137"/>
      <c r="E2" s="138" t="s">
        <v>216</v>
      </c>
      <c r="F2" s="138"/>
      <c r="G2" s="138"/>
    </row>
    <row r="3" spans="1:7" ht="20.100000000000001" customHeight="1" x14ac:dyDescent="0.2">
      <c r="A3" s="128" t="s">
        <v>68</v>
      </c>
      <c r="B3" s="128"/>
      <c r="C3" s="21" t="s">
        <v>193</v>
      </c>
      <c r="D3" s="21" t="s">
        <v>194</v>
      </c>
      <c r="E3" s="21" t="s">
        <v>195</v>
      </c>
      <c r="F3" s="21" t="s">
        <v>69</v>
      </c>
      <c r="G3" s="129" t="s">
        <v>73</v>
      </c>
    </row>
    <row r="4" spans="1:7" ht="20.100000000000001" customHeight="1" x14ac:dyDescent="0.2">
      <c r="A4" s="128"/>
      <c r="B4" s="128"/>
      <c r="C4" s="26" t="s">
        <v>0</v>
      </c>
      <c r="D4" s="27" t="s">
        <v>70</v>
      </c>
      <c r="E4" s="28" t="s">
        <v>71</v>
      </c>
      <c r="F4" s="29" t="s">
        <v>72</v>
      </c>
      <c r="G4" s="129"/>
    </row>
    <row r="5" spans="1:7" ht="14.45" customHeight="1" x14ac:dyDescent="0.2">
      <c r="A5" s="102" t="s">
        <v>149</v>
      </c>
      <c r="B5" s="48" t="s">
        <v>1</v>
      </c>
      <c r="C5" s="19">
        <f>الرواتب!C5+المزايا!C5</f>
        <v>2474851</v>
      </c>
      <c r="D5" s="19">
        <f>الرواتب!D5+المزايا!D5</f>
        <v>923364</v>
      </c>
      <c r="E5" s="19">
        <f>الرواتب!E5+المزايا!E5</f>
        <v>1191656</v>
      </c>
      <c r="F5" s="16">
        <f>SUM(C5:E5)</f>
        <v>4589871</v>
      </c>
      <c r="G5" s="8" t="s">
        <v>74</v>
      </c>
    </row>
    <row r="6" spans="1:7" ht="14.45" customHeight="1" x14ac:dyDescent="0.2">
      <c r="A6" s="102" t="s">
        <v>150</v>
      </c>
      <c r="B6" s="48" t="s">
        <v>2</v>
      </c>
      <c r="C6" s="19">
        <f>الرواتب!C6+المزايا!C6</f>
        <v>13392</v>
      </c>
      <c r="D6" s="19">
        <f>الرواتب!D6+المزايا!D6</f>
        <v>3167</v>
      </c>
      <c r="E6" s="19">
        <f>الرواتب!E6+المزايا!E6</f>
        <v>524</v>
      </c>
      <c r="F6" s="16">
        <f t="shared" ref="F6:F32" si="0">SUM(C6:E6)</f>
        <v>17083</v>
      </c>
      <c r="G6" s="8" t="s">
        <v>75</v>
      </c>
    </row>
    <row r="7" spans="1:7" ht="14.45" customHeight="1" x14ac:dyDescent="0.2">
      <c r="A7" s="102" t="s">
        <v>151</v>
      </c>
      <c r="B7" s="48" t="s">
        <v>3</v>
      </c>
      <c r="C7" s="19">
        <f>الرواتب!C7+المزايا!C7</f>
        <v>1296</v>
      </c>
      <c r="D7" s="19">
        <f>الرواتب!D7+المزايا!D7</f>
        <v>1085</v>
      </c>
      <c r="E7" s="19">
        <f>الرواتب!E7+المزايا!E7</f>
        <v>170685</v>
      </c>
      <c r="F7" s="16">
        <f t="shared" si="0"/>
        <v>173066</v>
      </c>
      <c r="G7" s="8" t="s">
        <v>76</v>
      </c>
    </row>
    <row r="8" spans="1:7" ht="14.45" customHeight="1" x14ac:dyDescent="0.2">
      <c r="A8" s="102" t="s">
        <v>152</v>
      </c>
      <c r="B8" s="49" t="s">
        <v>4</v>
      </c>
      <c r="C8" s="19">
        <f>الرواتب!C8+المزايا!C8</f>
        <v>230</v>
      </c>
      <c r="D8" s="19">
        <f>الرواتب!D8+المزايا!D8</f>
        <v>0</v>
      </c>
      <c r="E8" s="19">
        <f>الرواتب!E8+المزايا!E8</f>
        <v>0</v>
      </c>
      <c r="F8" s="16">
        <f t="shared" si="0"/>
        <v>230</v>
      </c>
      <c r="G8" s="8" t="s">
        <v>77</v>
      </c>
    </row>
    <row r="9" spans="1:7" ht="14.45" customHeight="1" x14ac:dyDescent="0.2">
      <c r="A9" s="102" t="s">
        <v>153</v>
      </c>
      <c r="B9" s="50" t="s">
        <v>5</v>
      </c>
      <c r="C9" s="19">
        <f>الرواتب!C9+المزايا!C9</f>
        <v>1418</v>
      </c>
      <c r="D9" s="19">
        <f>الرواتب!D9+المزايا!D9</f>
        <v>9268</v>
      </c>
      <c r="E9" s="19">
        <f>الرواتب!E9+المزايا!E9</f>
        <v>30737678</v>
      </c>
      <c r="F9" s="24">
        <f t="shared" si="0"/>
        <v>30748364</v>
      </c>
      <c r="G9" s="8" t="s">
        <v>78</v>
      </c>
    </row>
    <row r="10" spans="1:7" ht="14.45" customHeight="1" x14ac:dyDescent="0.2">
      <c r="A10" s="102" t="s">
        <v>154</v>
      </c>
      <c r="B10" s="51" t="s">
        <v>6</v>
      </c>
      <c r="C10" s="19">
        <f>الرواتب!C10+المزايا!C10</f>
        <v>579</v>
      </c>
      <c r="D10" s="19">
        <f>الرواتب!D10+المزايا!D10</f>
        <v>4251</v>
      </c>
      <c r="E10" s="19">
        <f>الرواتب!E10+المزايا!E10</f>
        <v>136552</v>
      </c>
      <c r="F10" s="16">
        <f t="shared" si="0"/>
        <v>141382</v>
      </c>
      <c r="G10" s="8" t="s">
        <v>79</v>
      </c>
    </row>
    <row r="11" spans="1:7" ht="14.45" customHeight="1" x14ac:dyDescent="0.2">
      <c r="A11" s="102" t="s">
        <v>155</v>
      </c>
      <c r="B11" s="52" t="s">
        <v>7</v>
      </c>
      <c r="C11" s="19">
        <f>الرواتب!C11+المزايا!C11</f>
        <v>2278</v>
      </c>
      <c r="D11" s="19">
        <f>الرواتب!D11+المزايا!D11</f>
        <v>51753</v>
      </c>
      <c r="E11" s="19">
        <f>الرواتب!E11+المزايا!E11</f>
        <v>213182</v>
      </c>
      <c r="F11" s="16">
        <f t="shared" si="0"/>
        <v>267213</v>
      </c>
      <c r="G11" s="8" t="s">
        <v>80</v>
      </c>
    </row>
    <row r="12" spans="1:7" ht="14.45" customHeight="1" x14ac:dyDescent="0.2">
      <c r="A12" s="102" t="s">
        <v>156</v>
      </c>
      <c r="B12" s="53" t="s">
        <v>8</v>
      </c>
      <c r="C12" s="19">
        <f>الرواتب!C12+المزايا!C12</f>
        <v>1235</v>
      </c>
      <c r="D12" s="19">
        <f>الرواتب!D12+المزايا!D12</f>
        <v>12163</v>
      </c>
      <c r="E12" s="19">
        <f>الرواتب!E12+المزايا!E12</f>
        <v>275690</v>
      </c>
      <c r="F12" s="16">
        <f t="shared" si="0"/>
        <v>289088</v>
      </c>
      <c r="G12" s="8" t="s">
        <v>81</v>
      </c>
    </row>
    <row r="13" spans="1:7" ht="14.45" customHeight="1" x14ac:dyDescent="0.2">
      <c r="A13" s="103">
        <v>10</v>
      </c>
      <c r="B13" s="48" t="s">
        <v>9</v>
      </c>
      <c r="C13" s="19">
        <f>الرواتب!C13+المزايا!C13</f>
        <v>306495</v>
      </c>
      <c r="D13" s="19">
        <f>الرواتب!D13+المزايا!D13</f>
        <v>237896</v>
      </c>
      <c r="E13" s="19">
        <f>الرواتب!E13+المزايا!E13</f>
        <v>3153933</v>
      </c>
      <c r="F13" s="16">
        <f t="shared" si="0"/>
        <v>3698324</v>
      </c>
      <c r="G13" s="8" t="s">
        <v>82</v>
      </c>
    </row>
    <row r="14" spans="1:7" ht="14.45" customHeight="1" x14ac:dyDescent="0.2">
      <c r="A14" s="103">
        <v>11</v>
      </c>
      <c r="B14" s="54" t="s">
        <v>10</v>
      </c>
      <c r="C14" s="19">
        <f>الرواتب!C14+المزايا!C14</f>
        <v>20375</v>
      </c>
      <c r="D14" s="19">
        <f>الرواتب!D14+المزايا!D14</f>
        <v>36105</v>
      </c>
      <c r="E14" s="19">
        <f>الرواتب!E14+المزايا!E14</f>
        <v>1014185</v>
      </c>
      <c r="F14" s="16">
        <f t="shared" si="0"/>
        <v>1070665</v>
      </c>
      <c r="G14" s="8" t="s">
        <v>83</v>
      </c>
    </row>
    <row r="15" spans="1:7" ht="14.45" customHeight="1" x14ac:dyDescent="0.2">
      <c r="A15" s="103">
        <v>12</v>
      </c>
      <c r="B15" s="55" t="s">
        <v>11</v>
      </c>
      <c r="C15" s="19">
        <f>الرواتب!C15+المزايا!C15</f>
        <v>1715</v>
      </c>
      <c r="D15" s="19">
        <f>الرواتب!D15+المزايا!D15</f>
        <v>956</v>
      </c>
      <c r="E15" s="19">
        <f>الرواتب!E15+المزايا!E15</f>
        <v>1166</v>
      </c>
      <c r="F15" s="16">
        <f t="shared" si="0"/>
        <v>3837</v>
      </c>
      <c r="G15" s="8" t="s">
        <v>84</v>
      </c>
    </row>
    <row r="16" spans="1:7" ht="14.45" customHeight="1" x14ac:dyDescent="0.2">
      <c r="A16" s="103">
        <v>13</v>
      </c>
      <c r="B16" s="48" t="s">
        <v>12</v>
      </c>
      <c r="C16" s="19">
        <f>الرواتب!C16+المزايا!C16</f>
        <v>70530</v>
      </c>
      <c r="D16" s="19">
        <f>الرواتب!D16+المزايا!D16</f>
        <v>29136</v>
      </c>
      <c r="E16" s="19">
        <f>الرواتب!E16+المزايا!E16</f>
        <v>348081</v>
      </c>
      <c r="F16" s="16">
        <f t="shared" si="0"/>
        <v>447747</v>
      </c>
      <c r="G16" s="8" t="s">
        <v>85</v>
      </c>
    </row>
    <row r="17" spans="1:7" ht="14.45" customHeight="1" x14ac:dyDescent="0.2">
      <c r="A17" s="103">
        <v>14</v>
      </c>
      <c r="B17" s="48" t="s">
        <v>13</v>
      </c>
      <c r="C17" s="19">
        <f>الرواتب!C17+المزايا!C17</f>
        <v>822091</v>
      </c>
      <c r="D17" s="19">
        <f>الرواتب!D17+المزايا!D17</f>
        <v>229583</v>
      </c>
      <c r="E17" s="19">
        <f>الرواتب!E17+المزايا!E17</f>
        <v>150676</v>
      </c>
      <c r="F17" s="16">
        <f t="shared" si="0"/>
        <v>1202350</v>
      </c>
      <c r="G17" s="8" t="s">
        <v>86</v>
      </c>
    </row>
    <row r="18" spans="1:7" ht="14.45" customHeight="1" x14ac:dyDescent="0.2">
      <c r="A18" s="103">
        <v>15</v>
      </c>
      <c r="B18" s="56" t="s">
        <v>14</v>
      </c>
      <c r="C18" s="19">
        <f>الرواتب!C18+المزايا!C18</f>
        <v>2262</v>
      </c>
      <c r="D18" s="19">
        <f>الرواتب!D18+المزايا!D18</f>
        <v>2878</v>
      </c>
      <c r="E18" s="19">
        <f>الرواتب!E18+المزايا!E18</f>
        <v>39790</v>
      </c>
      <c r="F18" s="16">
        <f t="shared" si="0"/>
        <v>44930</v>
      </c>
      <c r="G18" s="8" t="s">
        <v>87</v>
      </c>
    </row>
    <row r="19" spans="1:7" ht="14.45" customHeight="1" x14ac:dyDescent="0.2">
      <c r="A19" s="103">
        <v>16</v>
      </c>
      <c r="B19" s="48" t="s">
        <v>15</v>
      </c>
      <c r="C19" s="19">
        <f>الرواتب!C19+المزايا!C19</f>
        <v>131393</v>
      </c>
      <c r="D19" s="19">
        <f>الرواتب!D19+المزايا!D19</f>
        <v>188936</v>
      </c>
      <c r="E19" s="19">
        <f>الرواتب!E19+المزايا!E19</f>
        <v>234015</v>
      </c>
      <c r="F19" s="16">
        <f t="shared" si="0"/>
        <v>554344</v>
      </c>
      <c r="G19" s="8" t="s">
        <v>157</v>
      </c>
    </row>
    <row r="20" spans="1:7" ht="14.45" customHeight="1" x14ac:dyDescent="0.2">
      <c r="A20" s="103">
        <v>17</v>
      </c>
      <c r="B20" s="57" t="s">
        <v>16</v>
      </c>
      <c r="C20" s="19">
        <f>الرواتب!C20+المزايا!C20</f>
        <v>3917</v>
      </c>
      <c r="D20" s="19">
        <f>الرواتب!D20+المزايا!D20</f>
        <v>30786</v>
      </c>
      <c r="E20" s="19">
        <f>الرواتب!E20+المزايا!E20</f>
        <v>799629</v>
      </c>
      <c r="F20" s="16">
        <f t="shared" si="0"/>
        <v>834332</v>
      </c>
      <c r="G20" s="8" t="s">
        <v>88</v>
      </c>
    </row>
    <row r="21" spans="1:7" ht="14.45" customHeight="1" x14ac:dyDescent="0.2">
      <c r="A21" s="103">
        <v>18</v>
      </c>
      <c r="B21" s="58" t="s">
        <v>17</v>
      </c>
      <c r="C21" s="19">
        <f>الرواتب!C21+المزايا!C21</f>
        <v>55483</v>
      </c>
      <c r="D21" s="19">
        <f>الرواتب!D21+المزايا!D21</f>
        <v>87146</v>
      </c>
      <c r="E21" s="19">
        <f>الرواتب!E21+المزايا!E21</f>
        <v>508895</v>
      </c>
      <c r="F21" s="16">
        <f t="shared" si="0"/>
        <v>651524</v>
      </c>
      <c r="G21" s="8" t="s">
        <v>89</v>
      </c>
    </row>
    <row r="22" spans="1:7" ht="14.45" customHeight="1" x14ac:dyDescent="0.2">
      <c r="A22" s="103">
        <v>19</v>
      </c>
      <c r="B22" s="59" t="s">
        <v>158</v>
      </c>
      <c r="C22" s="19">
        <f>الرواتب!C22+المزايا!C22</f>
        <v>4960</v>
      </c>
      <c r="D22" s="19">
        <f>الرواتب!D22+المزايا!D22</f>
        <v>58867</v>
      </c>
      <c r="E22" s="19">
        <f>الرواتب!E22+المزايا!E22</f>
        <v>4742483</v>
      </c>
      <c r="F22" s="16">
        <f t="shared" si="0"/>
        <v>4806310</v>
      </c>
      <c r="G22" s="8" t="s">
        <v>90</v>
      </c>
    </row>
    <row r="23" spans="1:7" ht="14.45" customHeight="1" x14ac:dyDescent="0.2">
      <c r="A23" s="103">
        <v>20</v>
      </c>
      <c r="B23" s="48" t="s">
        <v>18</v>
      </c>
      <c r="C23" s="19">
        <f>الرواتب!C23+المزايا!C23</f>
        <v>16811</v>
      </c>
      <c r="D23" s="19">
        <f>الرواتب!D23+المزايا!D23</f>
        <v>250030</v>
      </c>
      <c r="E23" s="19">
        <f>الرواتب!E23+المزايا!E23</f>
        <v>8645263</v>
      </c>
      <c r="F23" s="16">
        <f t="shared" si="0"/>
        <v>8912104</v>
      </c>
      <c r="G23" s="8" t="s">
        <v>91</v>
      </c>
    </row>
    <row r="24" spans="1:7" ht="14.45" customHeight="1" x14ac:dyDescent="0.2">
      <c r="A24" s="103">
        <v>21</v>
      </c>
      <c r="B24" s="60" t="s">
        <v>19</v>
      </c>
      <c r="C24" s="19">
        <f>الرواتب!C24+المزايا!C24</f>
        <v>834</v>
      </c>
      <c r="D24" s="19">
        <f>الرواتب!D24+المزايا!D24</f>
        <v>9685</v>
      </c>
      <c r="E24" s="19">
        <f>الرواتب!E24+المزايا!E24</f>
        <v>362756</v>
      </c>
      <c r="F24" s="16">
        <f t="shared" si="0"/>
        <v>373275</v>
      </c>
      <c r="G24" s="8" t="s">
        <v>159</v>
      </c>
    </row>
    <row r="25" spans="1:7" ht="14.45" customHeight="1" x14ac:dyDescent="0.2">
      <c r="A25" s="103">
        <v>22</v>
      </c>
      <c r="B25" s="61" t="s">
        <v>20</v>
      </c>
      <c r="C25" s="19">
        <f>الرواتب!C25+المزايا!C25</f>
        <v>11510</v>
      </c>
      <c r="D25" s="19">
        <f>الرواتب!D25+المزايا!D25</f>
        <v>67416</v>
      </c>
      <c r="E25" s="19">
        <f>الرواتب!E25+المزايا!E25</f>
        <v>666075</v>
      </c>
      <c r="F25" s="16">
        <f t="shared" si="0"/>
        <v>745001</v>
      </c>
      <c r="G25" s="8" t="s">
        <v>92</v>
      </c>
    </row>
    <row r="26" spans="1:7" ht="14.45" customHeight="1" x14ac:dyDescent="0.2">
      <c r="A26" s="103">
        <v>23</v>
      </c>
      <c r="B26" s="48" t="s">
        <v>21</v>
      </c>
      <c r="C26" s="19">
        <f>الرواتب!C26+المزايا!C26</f>
        <v>89483</v>
      </c>
      <c r="D26" s="19">
        <f>الرواتب!D26+المزايا!D26</f>
        <v>349364</v>
      </c>
      <c r="E26" s="19">
        <f>الرواتب!E26+المزايا!E26</f>
        <v>4215293</v>
      </c>
      <c r="F26" s="16">
        <f t="shared" si="0"/>
        <v>4654140</v>
      </c>
      <c r="G26" s="8" t="s">
        <v>93</v>
      </c>
    </row>
    <row r="27" spans="1:7" ht="14.45" customHeight="1" x14ac:dyDescent="0.2">
      <c r="A27" s="103">
        <v>24</v>
      </c>
      <c r="B27" s="62" t="s">
        <v>22</v>
      </c>
      <c r="C27" s="19">
        <f>الرواتب!C27+المزايا!C27</f>
        <v>4906</v>
      </c>
      <c r="D27" s="19">
        <f>الرواتب!D27+المزايا!D27</f>
        <v>34108</v>
      </c>
      <c r="E27" s="19">
        <f>الرواتب!E27+المزايا!E27</f>
        <v>3036474</v>
      </c>
      <c r="F27" s="16">
        <f t="shared" si="0"/>
        <v>3075488</v>
      </c>
      <c r="G27" s="8" t="s">
        <v>94</v>
      </c>
    </row>
    <row r="28" spans="1:7" ht="14.45" customHeight="1" x14ac:dyDescent="0.2">
      <c r="A28" s="103">
        <v>25</v>
      </c>
      <c r="B28" s="48" t="s">
        <v>23</v>
      </c>
      <c r="C28" s="19">
        <f>الرواتب!C28+المزايا!C28</f>
        <v>534398</v>
      </c>
      <c r="D28" s="19">
        <f>الرواتب!D28+المزايا!D28</f>
        <v>572377</v>
      </c>
      <c r="E28" s="19">
        <f>الرواتب!E28+المزايا!E28</f>
        <v>1750008</v>
      </c>
      <c r="F28" s="16">
        <f t="shared" si="0"/>
        <v>2856783</v>
      </c>
      <c r="G28" s="8" t="s">
        <v>160</v>
      </c>
    </row>
    <row r="29" spans="1:7" ht="14.45" customHeight="1" x14ac:dyDescent="0.2">
      <c r="A29" s="103">
        <v>26</v>
      </c>
      <c r="B29" s="63" t="s">
        <v>24</v>
      </c>
      <c r="C29" s="19">
        <f>الرواتب!C29+المزايا!C29</f>
        <v>2385</v>
      </c>
      <c r="D29" s="19">
        <f>الرواتب!D29+المزايا!D29</f>
        <v>6664</v>
      </c>
      <c r="E29" s="19">
        <f>الرواتب!E29+المزايا!E29</f>
        <v>60299</v>
      </c>
      <c r="F29" s="16">
        <f t="shared" si="0"/>
        <v>69348</v>
      </c>
      <c r="G29" s="8" t="s">
        <v>95</v>
      </c>
    </row>
    <row r="30" spans="1:7" ht="14.45" customHeight="1" x14ac:dyDescent="0.2">
      <c r="A30" s="103">
        <v>27</v>
      </c>
      <c r="B30" s="64" t="s">
        <v>25</v>
      </c>
      <c r="C30" s="19">
        <f>الرواتب!C30+المزايا!C30</f>
        <v>9872</v>
      </c>
      <c r="D30" s="19">
        <f>الرواتب!D30+المزايا!D30</f>
        <v>30622</v>
      </c>
      <c r="E30" s="19">
        <f>الرواتب!E30+المزايا!E30</f>
        <v>735935</v>
      </c>
      <c r="F30" s="16">
        <f t="shared" si="0"/>
        <v>776429</v>
      </c>
      <c r="G30" s="8" t="s">
        <v>96</v>
      </c>
    </row>
    <row r="31" spans="1:7" ht="14.45" customHeight="1" x14ac:dyDescent="0.2">
      <c r="A31" s="103">
        <v>28</v>
      </c>
      <c r="B31" s="65" t="s">
        <v>26</v>
      </c>
      <c r="C31" s="19">
        <f>الرواتب!C31+المزايا!C31</f>
        <v>4438</v>
      </c>
      <c r="D31" s="19">
        <f>الرواتب!D31+المزايا!D31</f>
        <v>32237</v>
      </c>
      <c r="E31" s="19">
        <f>الرواتب!E31+المزايا!E31</f>
        <v>1023997</v>
      </c>
      <c r="F31" s="16">
        <f t="shared" si="0"/>
        <v>1060672</v>
      </c>
      <c r="G31" s="8" t="s">
        <v>97</v>
      </c>
    </row>
    <row r="32" spans="1:7" ht="14.45" customHeight="1" x14ac:dyDescent="0.2">
      <c r="A32" s="103">
        <v>29</v>
      </c>
      <c r="B32" s="66" t="s">
        <v>161</v>
      </c>
      <c r="C32" s="19">
        <f>الرواتب!C32+المزايا!C32</f>
        <v>3511</v>
      </c>
      <c r="D32" s="19">
        <f>الرواتب!D32+المزايا!D32</f>
        <v>31722</v>
      </c>
      <c r="E32" s="19">
        <f>الرواتب!E32+المزايا!E32</f>
        <v>191234</v>
      </c>
      <c r="F32" s="16">
        <f t="shared" si="0"/>
        <v>226467</v>
      </c>
      <c r="G32" s="8" t="s">
        <v>98</v>
      </c>
    </row>
    <row r="33" spans="1:7" ht="14.45" customHeight="1" x14ac:dyDescent="0.2">
      <c r="A33" s="103">
        <v>30</v>
      </c>
      <c r="B33" s="48" t="s">
        <v>27</v>
      </c>
      <c r="C33" s="19">
        <f>الرواتب!C33+المزايا!C33</f>
        <v>841</v>
      </c>
      <c r="D33" s="19">
        <f>الرواتب!D33+المزايا!D33</f>
        <v>2466</v>
      </c>
      <c r="E33" s="19">
        <f>الرواتب!E33+المزايا!E33</f>
        <v>86733</v>
      </c>
      <c r="F33" s="16">
        <f t="shared" ref="F33:F60" si="1">SUM(C33:E33)</f>
        <v>90040</v>
      </c>
      <c r="G33" s="8" t="s">
        <v>99</v>
      </c>
    </row>
    <row r="34" spans="1:7" ht="14.45" customHeight="1" x14ac:dyDescent="0.2">
      <c r="A34" s="103">
        <v>31</v>
      </c>
      <c r="B34" s="48" t="s">
        <v>28</v>
      </c>
      <c r="C34" s="19">
        <f>الرواتب!C34+المزايا!C34</f>
        <v>258653</v>
      </c>
      <c r="D34" s="19">
        <f>الرواتب!D34+المزايا!D34</f>
        <v>296578</v>
      </c>
      <c r="E34" s="19">
        <f>الرواتب!E34+المزايا!E34</f>
        <v>540829</v>
      </c>
      <c r="F34" s="16">
        <f t="shared" si="1"/>
        <v>1096060</v>
      </c>
      <c r="G34" s="8" t="s">
        <v>100</v>
      </c>
    </row>
    <row r="35" spans="1:7" ht="14.45" customHeight="1" x14ac:dyDescent="0.2">
      <c r="A35" s="103">
        <v>32</v>
      </c>
      <c r="B35" s="67" t="s">
        <v>29</v>
      </c>
      <c r="C35" s="19">
        <f>الرواتب!C35+المزايا!C35</f>
        <v>11420</v>
      </c>
      <c r="D35" s="19">
        <f>الرواتب!D35+المزايا!D35</f>
        <v>13858</v>
      </c>
      <c r="E35" s="19">
        <f>الرواتب!E35+المزايا!E35</f>
        <v>163766</v>
      </c>
      <c r="F35" s="16">
        <f t="shared" si="1"/>
        <v>189044</v>
      </c>
      <c r="G35" s="8" t="s">
        <v>101</v>
      </c>
    </row>
    <row r="36" spans="1:7" ht="14.45" customHeight="1" x14ac:dyDescent="0.2">
      <c r="A36" s="103">
        <v>33</v>
      </c>
      <c r="B36" s="48" t="s">
        <v>30</v>
      </c>
      <c r="C36" s="19">
        <f>الرواتب!C36+المزايا!C36</f>
        <v>355602</v>
      </c>
      <c r="D36" s="19">
        <f>الرواتب!D36+المزايا!D36</f>
        <v>97382</v>
      </c>
      <c r="E36" s="19">
        <f>الرواتب!E36+المزايا!E36</f>
        <v>765469</v>
      </c>
      <c r="F36" s="16">
        <f t="shared" si="1"/>
        <v>1218453</v>
      </c>
      <c r="G36" s="8" t="s">
        <v>102</v>
      </c>
    </row>
    <row r="37" spans="1:7" ht="14.45" customHeight="1" x14ac:dyDescent="0.2">
      <c r="A37" s="103">
        <v>35</v>
      </c>
      <c r="B37" s="68" t="s">
        <v>31</v>
      </c>
      <c r="C37" s="19">
        <f>الرواتب!C37+المزايا!C37</f>
        <v>9072</v>
      </c>
      <c r="D37" s="19">
        <f>الرواتب!D37+المزايا!D37</f>
        <v>74608</v>
      </c>
      <c r="E37" s="19">
        <f>الرواتب!E37+المزايا!E37</f>
        <v>6538304</v>
      </c>
      <c r="F37" s="16">
        <f t="shared" si="1"/>
        <v>6621984</v>
      </c>
      <c r="G37" s="8" t="s">
        <v>103</v>
      </c>
    </row>
    <row r="38" spans="1:7" ht="14.45" customHeight="1" x14ac:dyDescent="0.2">
      <c r="A38" s="103">
        <v>36</v>
      </c>
      <c r="B38" s="48" t="s">
        <v>32</v>
      </c>
      <c r="C38" s="19">
        <f>الرواتب!C38+المزايا!C38</f>
        <v>41131</v>
      </c>
      <c r="D38" s="19">
        <f>الرواتب!D38+المزايا!D38</f>
        <v>60613</v>
      </c>
      <c r="E38" s="19">
        <f>الرواتب!E38+المزايا!E38</f>
        <v>296971</v>
      </c>
      <c r="F38" s="16">
        <f t="shared" si="1"/>
        <v>398715</v>
      </c>
      <c r="G38" s="8" t="s">
        <v>104</v>
      </c>
    </row>
    <row r="39" spans="1:7" ht="14.45" customHeight="1" x14ac:dyDescent="0.2">
      <c r="A39" s="103">
        <v>37</v>
      </c>
      <c r="B39" s="69" t="s">
        <v>33</v>
      </c>
      <c r="C39" s="19">
        <f>الرواتب!C39+المزايا!C39</f>
        <v>2243</v>
      </c>
      <c r="D39" s="19">
        <f>الرواتب!D39+المزايا!D39</f>
        <v>8195</v>
      </c>
      <c r="E39" s="19">
        <f>الرواتب!E39+المزايا!E39</f>
        <v>321856</v>
      </c>
      <c r="F39" s="16">
        <f t="shared" si="1"/>
        <v>332294</v>
      </c>
      <c r="G39" s="8" t="s">
        <v>105</v>
      </c>
    </row>
    <row r="40" spans="1:7" ht="14.45" customHeight="1" x14ac:dyDescent="0.2">
      <c r="A40" s="103">
        <v>38</v>
      </c>
      <c r="B40" s="70" t="s">
        <v>34</v>
      </c>
      <c r="C40" s="19">
        <f>الرواتب!C40+المزايا!C40</f>
        <v>4220</v>
      </c>
      <c r="D40" s="19">
        <f>الرواتب!D40+المزايا!D40</f>
        <v>19571</v>
      </c>
      <c r="E40" s="19">
        <f>الرواتب!E40+المزايا!E40</f>
        <v>270192</v>
      </c>
      <c r="F40" s="16">
        <f t="shared" si="1"/>
        <v>293983</v>
      </c>
      <c r="G40" s="8" t="s">
        <v>162</v>
      </c>
    </row>
    <row r="41" spans="1:7" ht="14.45" customHeight="1" x14ac:dyDescent="0.2">
      <c r="A41" s="103">
        <v>39</v>
      </c>
      <c r="B41" s="71" t="s">
        <v>35</v>
      </c>
      <c r="C41" s="19">
        <f>الرواتب!C41+المزايا!C41</f>
        <v>199</v>
      </c>
      <c r="D41" s="19">
        <f>الرواتب!D41+المزايا!D41</f>
        <v>480</v>
      </c>
      <c r="E41" s="19">
        <f>الرواتب!E41+المزايا!E41</f>
        <v>6569</v>
      </c>
      <c r="F41" s="16">
        <f t="shared" si="1"/>
        <v>7248</v>
      </c>
      <c r="G41" s="8" t="s">
        <v>106</v>
      </c>
    </row>
    <row r="42" spans="1:7" ht="14.45" customHeight="1" x14ac:dyDescent="0.2">
      <c r="A42" s="103">
        <v>41</v>
      </c>
      <c r="B42" s="72" t="s">
        <v>36</v>
      </c>
      <c r="C42" s="19">
        <f>الرواتب!C42+المزايا!C42</f>
        <v>367436</v>
      </c>
      <c r="D42" s="19">
        <f>الرواتب!D42+المزايا!D42</f>
        <v>1520794</v>
      </c>
      <c r="E42" s="19">
        <f>الرواتب!E42+المزايا!E42</f>
        <v>13902237</v>
      </c>
      <c r="F42" s="24">
        <f t="shared" si="1"/>
        <v>15790467</v>
      </c>
      <c r="G42" s="8" t="s">
        <v>107</v>
      </c>
    </row>
    <row r="43" spans="1:7" ht="14.45" customHeight="1" x14ac:dyDescent="0.2">
      <c r="A43" s="103">
        <v>42</v>
      </c>
      <c r="B43" s="48" t="s">
        <v>37</v>
      </c>
      <c r="C43" s="19">
        <f>الرواتب!C43+المزايا!C43</f>
        <v>10996</v>
      </c>
      <c r="D43" s="19">
        <f>الرواتب!D43+المزايا!D43</f>
        <v>105438</v>
      </c>
      <c r="E43" s="19">
        <f>الرواتب!E43+المزايا!E43</f>
        <v>4863526</v>
      </c>
      <c r="F43" s="16">
        <f t="shared" si="1"/>
        <v>4979960</v>
      </c>
      <c r="G43" s="8" t="s">
        <v>108</v>
      </c>
    </row>
    <row r="44" spans="1:7" ht="14.45" customHeight="1" x14ac:dyDescent="0.2">
      <c r="A44" s="103">
        <v>43</v>
      </c>
      <c r="B44" s="73" t="s">
        <v>38</v>
      </c>
      <c r="C44" s="19">
        <f>الرواتب!C44+المزايا!C44</f>
        <v>337968</v>
      </c>
      <c r="D44" s="19">
        <f>الرواتب!D44+المزايا!D44</f>
        <v>724216</v>
      </c>
      <c r="E44" s="19">
        <f>الرواتب!E44+المزايا!E44</f>
        <v>4180977</v>
      </c>
      <c r="F44" s="16">
        <f t="shared" si="1"/>
        <v>5243161</v>
      </c>
      <c r="G44" s="8" t="s">
        <v>109</v>
      </c>
    </row>
    <row r="45" spans="1:7" ht="14.45" customHeight="1" x14ac:dyDescent="0.2">
      <c r="A45" s="103">
        <v>45</v>
      </c>
      <c r="B45" s="48" t="s">
        <v>39</v>
      </c>
      <c r="C45" s="19">
        <f>الرواتب!C45+المزايا!C45</f>
        <v>3472348</v>
      </c>
      <c r="D45" s="19">
        <f>الرواتب!D45+المزايا!D45</f>
        <v>2467643</v>
      </c>
      <c r="E45" s="19">
        <f>الرواتب!E45+المزايا!E45</f>
        <v>2354953</v>
      </c>
      <c r="F45" s="16">
        <f t="shared" si="1"/>
        <v>8294944</v>
      </c>
      <c r="G45" s="8" t="s">
        <v>163</v>
      </c>
    </row>
    <row r="46" spans="1:7" ht="14.45" customHeight="1" x14ac:dyDescent="0.2">
      <c r="A46" s="103">
        <v>46</v>
      </c>
      <c r="B46" s="48" t="s">
        <v>164</v>
      </c>
      <c r="C46" s="19">
        <f>الرواتب!C46+المزايا!C46</f>
        <v>1261090</v>
      </c>
      <c r="D46" s="19">
        <f>الرواتب!D46+المزايا!D46</f>
        <v>1394198</v>
      </c>
      <c r="E46" s="19">
        <f>الرواتب!E46+المزايا!E46</f>
        <v>3238984</v>
      </c>
      <c r="F46" s="16">
        <f t="shared" si="1"/>
        <v>5894272</v>
      </c>
      <c r="G46" s="8" t="s">
        <v>110</v>
      </c>
    </row>
    <row r="47" spans="1:7" ht="14.45" customHeight="1" x14ac:dyDescent="0.2">
      <c r="A47" s="103">
        <v>47</v>
      </c>
      <c r="B47" s="48" t="s">
        <v>165</v>
      </c>
      <c r="C47" s="19">
        <f>الرواتب!C47+المزايا!C47</f>
        <v>12114996</v>
      </c>
      <c r="D47" s="19">
        <f>الرواتب!D47+المزايا!D47</f>
        <v>4242196</v>
      </c>
      <c r="E47" s="19">
        <f>الرواتب!E47+المزايا!E47</f>
        <v>4837668</v>
      </c>
      <c r="F47" s="24">
        <f t="shared" si="1"/>
        <v>21194860</v>
      </c>
      <c r="G47" s="8" t="s">
        <v>111</v>
      </c>
    </row>
    <row r="48" spans="1:7" ht="14.45" customHeight="1" x14ac:dyDescent="0.2">
      <c r="A48" s="103">
        <v>49</v>
      </c>
      <c r="B48" s="74" t="s">
        <v>166</v>
      </c>
      <c r="C48" s="19">
        <f>الرواتب!C48+المزايا!C48</f>
        <v>62281</v>
      </c>
      <c r="D48" s="19">
        <f>الرواتب!D48+المزايا!D48</f>
        <v>201186</v>
      </c>
      <c r="E48" s="19">
        <f>الرواتب!E48+المزايا!E48</f>
        <v>1988594</v>
      </c>
      <c r="F48" s="16">
        <f t="shared" si="1"/>
        <v>2252061</v>
      </c>
      <c r="G48" s="8" t="s">
        <v>112</v>
      </c>
    </row>
    <row r="49" spans="1:7" ht="14.45" customHeight="1" x14ac:dyDescent="0.2">
      <c r="A49" s="103">
        <v>50</v>
      </c>
      <c r="B49" s="75" t="s">
        <v>40</v>
      </c>
      <c r="C49" s="19">
        <f>الرواتب!C49+المزايا!C49</f>
        <v>4233</v>
      </c>
      <c r="D49" s="19">
        <f>الرواتب!D49+المزايا!D49</f>
        <v>16465</v>
      </c>
      <c r="E49" s="19">
        <f>الرواتب!E49+المزايا!E49</f>
        <v>181242</v>
      </c>
      <c r="F49" s="16">
        <f t="shared" si="1"/>
        <v>201940</v>
      </c>
      <c r="G49" s="8" t="s">
        <v>113</v>
      </c>
    </row>
    <row r="50" spans="1:7" ht="14.45" customHeight="1" x14ac:dyDescent="0.2">
      <c r="A50" s="103">
        <v>51</v>
      </c>
      <c r="B50" s="76" t="s">
        <v>41</v>
      </c>
      <c r="C50" s="19">
        <f>الرواتب!C50+المزايا!C50</f>
        <v>71778</v>
      </c>
      <c r="D50" s="19">
        <f>الرواتب!D50+المزايا!D50</f>
        <v>117093</v>
      </c>
      <c r="E50" s="19">
        <f>الرواتب!E50+المزايا!E50</f>
        <v>3769661</v>
      </c>
      <c r="F50" s="16">
        <f t="shared" si="1"/>
        <v>3958532</v>
      </c>
      <c r="G50" s="8" t="s">
        <v>114</v>
      </c>
    </row>
    <row r="51" spans="1:7" ht="14.45" customHeight="1" x14ac:dyDescent="0.2">
      <c r="A51" s="103">
        <v>52</v>
      </c>
      <c r="B51" s="48" t="s">
        <v>42</v>
      </c>
      <c r="C51" s="19">
        <f>الرواتب!C51+المزايا!C51</f>
        <v>416120</v>
      </c>
      <c r="D51" s="19">
        <f>الرواتب!D51+المزايا!D51</f>
        <v>969621</v>
      </c>
      <c r="E51" s="19">
        <f>الرواتب!E51+المزايا!E51</f>
        <v>1957856</v>
      </c>
      <c r="F51" s="16">
        <f t="shared" si="1"/>
        <v>3343597</v>
      </c>
      <c r="G51" s="8" t="s">
        <v>115</v>
      </c>
    </row>
    <row r="52" spans="1:7" ht="14.45" customHeight="1" x14ac:dyDescent="0.2">
      <c r="A52" s="103">
        <v>53</v>
      </c>
      <c r="B52" s="77" t="s">
        <v>43</v>
      </c>
      <c r="C52" s="19">
        <f>الرواتب!C52+المزايا!C52</f>
        <v>11911</v>
      </c>
      <c r="D52" s="19">
        <f>الرواتب!D52+المزايا!D52</f>
        <v>22250</v>
      </c>
      <c r="E52" s="19">
        <f>الرواتب!E52+المزايا!E52</f>
        <v>154454</v>
      </c>
      <c r="F52" s="16">
        <f t="shared" si="1"/>
        <v>188615</v>
      </c>
      <c r="G52" s="8" t="s">
        <v>116</v>
      </c>
    </row>
    <row r="53" spans="1:7" ht="14.45" customHeight="1" x14ac:dyDescent="0.2">
      <c r="A53" s="103">
        <v>55</v>
      </c>
      <c r="B53" s="48" t="s">
        <v>44</v>
      </c>
      <c r="C53" s="19">
        <f>الرواتب!C53+المزايا!C53</f>
        <v>645970</v>
      </c>
      <c r="D53" s="19">
        <f>الرواتب!D53+المزايا!D53</f>
        <v>562779</v>
      </c>
      <c r="E53" s="19">
        <f>الرواتب!E53+المزايا!E53</f>
        <v>1411819</v>
      </c>
      <c r="F53" s="16">
        <f t="shared" si="1"/>
        <v>2620568</v>
      </c>
      <c r="G53" s="8" t="s">
        <v>117</v>
      </c>
    </row>
    <row r="54" spans="1:7" ht="14.45" customHeight="1" x14ac:dyDescent="0.2">
      <c r="A54" s="103">
        <v>56</v>
      </c>
      <c r="B54" s="48" t="s">
        <v>45</v>
      </c>
      <c r="C54" s="19">
        <f>الرواتب!C54+المزايا!C54</f>
        <v>2287764</v>
      </c>
      <c r="D54" s="19">
        <f>الرواتب!D54+المزايا!D54</f>
        <v>2720919</v>
      </c>
      <c r="E54" s="19">
        <f>الرواتب!E54+المزايا!E54</f>
        <v>2260290</v>
      </c>
      <c r="F54" s="16">
        <f t="shared" si="1"/>
        <v>7268973</v>
      </c>
      <c r="G54" s="8" t="s">
        <v>118</v>
      </c>
    </row>
    <row r="55" spans="1:7" ht="14.45" customHeight="1" x14ac:dyDescent="0.2">
      <c r="A55" s="103">
        <v>58</v>
      </c>
      <c r="B55" s="78" t="s">
        <v>46</v>
      </c>
      <c r="C55" s="19">
        <f>الرواتب!C55+المزايا!C55</f>
        <v>20511</v>
      </c>
      <c r="D55" s="19">
        <f>الرواتب!D55+المزايا!D55</f>
        <v>48332</v>
      </c>
      <c r="E55" s="19">
        <f>الرواتب!E55+المزايا!E55</f>
        <v>389816</v>
      </c>
      <c r="F55" s="16">
        <f t="shared" si="1"/>
        <v>458659</v>
      </c>
      <c r="G55" s="8" t="s">
        <v>119</v>
      </c>
    </row>
    <row r="56" spans="1:7" ht="14.45" customHeight="1" x14ac:dyDescent="0.2">
      <c r="A56" s="103">
        <v>59</v>
      </c>
      <c r="B56" s="79" t="s">
        <v>47</v>
      </c>
      <c r="C56" s="19">
        <f>الرواتب!C56+المزايا!C56</f>
        <v>6882</v>
      </c>
      <c r="D56" s="19">
        <f>الرواتب!D56+المزايا!D56</f>
        <v>9257</v>
      </c>
      <c r="E56" s="19">
        <f>الرواتب!E56+المزايا!E56</f>
        <v>22199</v>
      </c>
      <c r="F56" s="16">
        <f t="shared" si="1"/>
        <v>38338</v>
      </c>
      <c r="G56" s="8" t="s">
        <v>167</v>
      </c>
    </row>
    <row r="57" spans="1:7" ht="14.45" customHeight="1" x14ac:dyDescent="0.2">
      <c r="A57" s="103">
        <v>60</v>
      </c>
      <c r="B57" s="80" t="s">
        <v>48</v>
      </c>
      <c r="C57" s="19">
        <f>الرواتب!C57+المزايا!C57</f>
        <v>13185</v>
      </c>
      <c r="D57" s="19">
        <f>الرواتب!D57+المزايا!D57</f>
        <v>6321</v>
      </c>
      <c r="E57" s="19">
        <f>الرواتب!E57+المزايا!E57</f>
        <v>23449</v>
      </c>
      <c r="F57" s="16">
        <f t="shared" si="1"/>
        <v>42955</v>
      </c>
      <c r="G57" s="8" t="s">
        <v>120</v>
      </c>
    </row>
    <row r="58" spans="1:7" ht="14.45" customHeight="1" x14ac:dyDescent="0.2">
      <c r="A58" s="103">
        <v>61</v>
      </c>
      <c r="B58" s="81" t="s">
        <v>49</v>
      </c>
      <c r="C58" s="19">
        <f>الرواتب!C58+المزايا!C58</f>
        <v>102805</v>
      </c>
      <c r="D58" s="19">
        <f>الرواتب!D58+المزايا!D58</f>
        <v>124606</v>
      </c>
      <c r="E58" s="19">
        <f>الرواتب!E58+المزايا!E58</f>
        <v>6758251</v>
      </c>
      <c r="F58" s="16">
        <f t="shared" si="1"/>
        <v>6985662</v>
      </c>
      <c r="G58" s="8" t="s">
        <v>121</v>
      </c>
    </row>
    <row r="59" spans="1:7" ht="14.45" customHeight="1" x14ac:dyDescent="0.2">
      <c r="A59" s="103">
        <v>62</v>
      </c>
      <c r="B59" s="82" t="s">
        <v>50</v>
      </c>
      <c r="C59" s="19">
        <f>الرواتب!C59+المزايا!C59</f>
        <v>13781</v>
      </c>
      <c r="D59" s="19">
        <f>الرواتب!D59+المزايا!D59</f>
        <v>109645</v>
      </c>
      <c r="E59" s="19">
        <f>الرواتب!E59+المزايا!E59</f>
        <v>310377</v>
      </c>
      <c r="F59" s="16">
        <f t="shared" si="1"/>
        <v>433803</v>
      </c>
      <c r="G59" s="8" t="s">
        <v>122</v>
      </c>
    </row>
    <row r="60" spans="1:7" ht="14.45" customHeight="1" x14ac:dyDescent="0.2">
      <c r="A60" s="103">
        <v>63</v>
      </c>
      <c r="B60" s="83" t="s">
        <v>51</v>
      </c>
      <c r="C60" s="19">
        <f>الرواتب!C60+المزايا!C60</f>
        <v>10769</v>
      </c>
      <c r="D60" s="19">
        <f>الرواتب!D60+المزايا!D60</f>
        <v>21444</v>
      </c>
      <c r="E60" s="19">
        <f>الرواتب!E60+المزايا!E60</f>
        <v>83783</v>
      </c>
      <c r="F60" s="16">
        <f t="shared" si="1"/>
        <v>115996</v>
      </c>
      <c r="G60" s="8" t="s">
        <v>123</v>
      </c>
    </row>
    <row r="61" spans="1:7" ht="14.45" customHeight="1" x14ac:dyDescent="0.2">
      <c r="A61" s="103">
        <v>64</v>
      </c>
      <c r="B61" s="84" t="s">
        <v>168</v>
      </c>
      <c r="C61" s="119">
        <f>الرواتب!C61+المزايا!C61</f>
        <v>108060</v>
      </c>
      <c r="D61" s="119">
        <f>الرواتب!D61+المزايا!D61</f>
        <v>1735869</v>
      </c>
      <c r="E61" s="119">
        <f>الرواتب!E61+المزايا!E61</f>
        <v>13039899</v>
      </c>
      <c r="F61" s="24">
        <f t="shared" ref="F61:F88" si="2">SUM(C61:E61)</f>
        <v>14883828</v>
      </c>
      <c r="G61" s="8" t="s">
        <v>124</v>
      </c>
    </row>
    <row r="62" spans="1:7" ht="14.45" customHeight="1" x14ac:dyDescent="0.2">
      <c r="A62" s="103">
        <v>65</v>
      </c>
      <c r="B62" s="85" t="s">
        <v>52</v>
      </c>
      <c r="C62" s="19">
        <f>الرواتب!C62+المزايا!C62</f>
        <v>63954</v>
      </c>
      <c r="D62" s="19">
        <f>الرواتب!D62+المزايا!D62</f>
        <v>192115</v>
      </c>
      <c r="E62" s="19">
        <f>الرواتب!E62+المزايا!E62</f>
        <v>2346035</v>
      </c>
      <c r="F62" s="16">
        <f t="shared" si="2"/>
        <v>2602104</v>
      </c>
      <c r="G62" s="8" t="s">
        <v>169</v>
      </c>
    </row>
    <row r="63" spans="1:7" ht="14.45" customHeight="1" x14ac:dyDescent="0.2">
      <c r="A63" s="103">
        <v>66</v>
      </c>
      <c r="B63" s="86" t="s">
        <v>53</v>
      </c>
      <c r="C63" s="19">
        <f>الرواتب!C63+المزايا!C63</f>
        <v>14474</v>
      </c>
      <c r="D63" s="19">
        <f>الرواتب!D63+المزايا!D63</f>
        <v>78622</v>
      </c>
      <c r="E63" s="19">
        <f>الرواتب!E63+المزايا!E63</f>
        <v>39055</v>
      </c>
      <c r="F63" s="16">
        <f t="shared" si="2"/>
        <v>132151</v>
      </c>
      <c r="G63" s="8" t="s">
        <v>125</v>
      </c>
    </row>
    <row r="64" spans="1:7" ht="14.45" customHeight="1" x14ac:dyDescent="0.2">
      <c r="A64" s="103">
        <v>68</v>
      </c>
      <c r="B64" s="87" t="s">
        <v>170</v>
      </c>
      <c r="C64" s="19">
        <f>الرواتب!C64+المزايا!C64</f>
        <v>1101577</v>
      </c>
      <c r="D64" s="19">
        <f>الرواتب!D64+المزايا!D64</f>
        <v>395479</v>
      </c>
      <c r="E64" s="19">
        <f>الرواتب!E64+المزايا!E64</f>
        <v>1371695</v>
      </c>
      <c r="F64" s="16">
        <f t="shared" si="2"/>
        <v>2868751</v>
      </c>
      <c r="G64" s="8" t="s">
        <v>126</v>
      </c>
    </row>
    <row r="65" spans="1:7" ht="14.45" customHeight="1" x14ac:dyDescent="0.2">
      <c r="A65" s="103">
        <v>69</v>
      </c>
      <c r="B65" s="48" t="s">
        <v>54</v>
      </c>
      <c r="C65" s="19">
        <f>الرواتب!C65+المزايا!C65</f>
        <v>61629</v>
      </c>
      <c r="D65" s="19">
        <f>الرواتب!D65+المزايا!D65</f>
        <v>187281</v>
      </c>
      <c r="E65" s="19">
        <f>الرواتب!E65+المزايا!E65</f>
        <v>154528</v>
      </c>
      <c r="F65" s="16">
        <f t="shared" si="2"/>
        <v>403438</v>
      </c>
      <c r="G65" s="8" t="s">
        <v>127</v>
      </c>
    </row>
    <row r="66" spans="1:7" ht="14.45" customHeight="1" x14ac:dyDescent="0.2">
      <c r="A66" s="103">
        <v>70</v>
      </c>
      <c r="B66" s="88" t="s">
        <v>55</v>
      </c>
      <c r="C66" s="19">
        <f>الرواتب!C66+المزايا!C66</f>
        <v>8836</v>
      </c>
      <c r="D66" s="19">
        <f>الرواتب!D66+المزايا!D66</f>
        <v>69563</v>
      </c>
      <c r="E66" s="19">
        <f>الرواتب!E66+المزايا!E66</f>
        <v>302206</v>
      </c>
      <c r="F66" s="16">
        <f t="shared" si="2"/>
        <v>380605</v>
      </c>
      <c r="G66" s="8" t="s">
        <v>128</v>
      </c>
    </row>
    <row r="67" spans="1:7" ht="14.45" customHeight="1" x14ac:dyDescent="0.2">
      <c r="A67" s="103">
        <v>71</v>
      </c>
      <c r="B67" s="89" t="s">
        <v>171</v>
      </c>
      <c r="C67" s="19">
        <f>الرواتب!C67+المزايا!C67</f>
        <v>54330</v>
      </c>
      <c r="D67" s="19">
        <f>الرواتب!D67+المزايا!D67</f>
        <v>443877</v>
      </c>
      <c r="E67" s="19">
        <f>الرواتب!E67+المزايا!E67</f>
        <v>1439782</v>
      </c>
      <c r="F67" s="16">
        <f t="shared" si="2"/>
        <v>1937989</v>
      </c>
      <c r="G67" s="8" t="s">
        <v>172</v>
      </c>
    </row>
    <row r="68" spans="1:7" ht="14.45" customHeight="1" x14ac:dyDescent="0.2">
      <c r="A68" s="103">
        <v>72</v>
      </c>
      <c r="B68" s="90" t="s">
        <v>56</v>
      </c>
      <c r="C68" s="19">
        <f>الرواتب!C68+المزايا!C68</f>
        <v>504</v>
      </c>
      <c r="D68" s="19">
        <f>الرواتب!D68+المزايا!D68</f>
        <v>1392</v>
      </c>
      <c r="E68" s="19">
        <f>الرواتب!E68+المزايا!E68</f>
        <v>12339</v>
      </c>
      <c r="F68" s="16">
        <f t="shared" si="2"/>
        <v>14235</v>
      </c>
      <c r="G68" s="8" t="s">
        <v>129</v>
      </c>
    </row>
    <row r="69" spans="1:7" ht="14.45" customHeight="1" x14ac:dyDescent="0.2">
      <c r="A69" s="103">
        <v>73</v>
      </c>
      <c r="B69" s="91" t="s">
        <v>57</v>
      </c>
      <c r="C69" s="19">
        <f>الرواتب!C69+المزايا!C69</f>
        <v>127484</v>
      </c>
      <c r="D69" s="19">
        <f>الرواتب!D69+المزايا!D69</f>
        <v>422622</v>
      </c>
      <c r="E69" s="19">
        <f>الرواتب!E69+المزايا!E69</f>
        <v>296153</v>
      </c>
      <c r="F69" s="16">
        <f t="shared" si="2"/>
        <v>846259</v>
      </c>
      <c r="G69" s="8" t="s">
        <v>130</v>
      </c>
    </row>
    <row r="70" spans="1:7" ht="14.45" customHeight="1" x14ac:dyDescent="0.2">
      <c r="A70" s="103">
        <v>74</v>
      </c>
      <c r="B70" s="48" t="s">
        <v>58</v>
      </c>
      <c r="C70" s="19">
        <f>الرواتب!C70+المزايا!C70</f>
        <v>145450</v>
      </c>
      <c r="D70" s="19">
        <f>الرواتب!D70+المزايا!D70</f>
        <v>133206</v>
      </c>
      <c r="E70" s="19">
        <f>الرواتب!E70+المزايا!E70</f>
        <v>53845</v>
      </c>
      <c r="F70" s="16">
        <f t="shared" si="2"/>
        <v>332501</v>
      </c>
      <c r="G70" s="8" t="s">
        <v>131</v>
      </c>
    </row>
    <row r="71" spans="1:7" ht="14.45" customHeight="1" x14ac:dyDescent="0.2">
      <c r="A71" s="103">
        <v>75</v>
      </c>
      <c r="B71" s="92" t="s">
        <v>173</v>
      </c>
      <c r="C71" s="19">
        <f>الرواتب!C71+المزايا!C71</f>
        <v>27169</v>
      </c>
      <c r="D71" s="19">
        <f>الرواتب!D71+المزايا!D71</f>
        <v>4992</v>
      </c>
      <c r="E71" s="19">
        <f>الرواتب!E71+المزايا!E71</f>
        <v>1016</v>
      </c>
      <c r="F71" s="16">
        <f t="shared" si="2"/>
        <v>33177</v>
      </c>
      <c r="G71" s="8" t="s">
        <v>132</v>
      </c>
    </row>
    <row r="72" spans="1:7" ht="14.45" customHeight="1" x14ac:dyDescent="0.2">
      <c r="A72" s="103">
        <v>77</v>
      </c>
      <c r="B72" s="93" t="s">
        <v>174</v>
      </c>
      <c r="C72" s="19">
        <f>الرواتب!C72+المزايا!C72</f>
        <v>298694</v>
      </c>
      <c r="D72" s="19">
        <f>الرواتب!D72+المزايا!D72</f>
        <v>147037</v>
      </c>
      <c r="E72" s="19">
        <f>الرواتب!E72+المزايا!E72</f>
        <v>425284</v>
      </c>
      <c r="F72" s="16">
        <f t="shared" si="2"/>
        <v>871015</v>
      </c>
      <c r="G72" s="8" t="s">
        <v>133</v>
      </c>
    </row>
    <row r="73" spans="1:7" ht="14.45" customHeight="1" x14ac:dyDescent="0.2">
      <c r="A73" s="103">
        <v>78</v>
      </c>
      <c r="B73" s="94" t="s">
        <v>59</v>
      </c>
      <c r="C73" s="19">
        <f>الرواتب!C73+المزايا!C73</f>
        <v>176735</v>
      </c>
      <c r="D73" s="19">
        <f>الرواتب!D73+المزايا!D73</f>
        <v>210638</v>
      </c>
      <c r="E73" s="19">
        <f>الرواتب!E73+المزايا!E73</f>
        <v>229007</v>
      </c>
      <c r="F73" s="16">
        <f t="shared" si="2"/>
        <v>616380</v>
      </c>
      <c r="G73" s="8" t="s">
        <v>134</v>
      </c>
    </row>
    <row r="74" spans="1:7" ht="14.45" customHeight="1" x14ac:dyDescent="0.2">
      <c r="A74" s="103">
        <v>79</v>
      </c>
      <c r="B74" s="48" t="s">
        <v>175</v>
      </c>
      <c r="C74" s="19">
        <f>الرواتب!C74+المزايا!C74</f>
        <v>145231</v>
      </c>
      <c r="D74" s="19">
        <f>الرواتب!D74+المزايا!D74</f>
        <v>236728</v>
      </c>
      <c r="E74" s="19">
        <f>الرواتب!E74+المزايا!E74</f>
        <v>291703</v>
      </c>
      <c r="F74" s="16">
        <f t="shared" si="2"/>
        <v>673662</v>
      </c>
      <c r="G74" s="8" t="s">
        <v>176</v>
      </c>
    </row>
    <row r="75" spans="1:7" ht="14.45" customHeight="1" x14ac:dyDescent="0.2">
      <c r="A75" s="103">
        <v>80</v>
      </c>
      <c r="B75" s="95" t="s">
        <v>60</v>
      </c>
      <c r="C75" s="19">
        <f>الرواتب!C75+المزايا!C75</f>
        <v>12073</v>
      </c>
      <c r="D75" s="19">
        <f>الرواتب!D75+المزايا!D75</f>
        <v>64045</v>
      </c>
      <c r="E75" s="19">
        <f>الرواتب!E75+المزايا!E75</f>
        <v>728224</v>
      </c>
      <c r="F75" s="16">
        <f t="shared" si="2"/>
        <v>804342</v>
      </c>
      <c r="G75" s="8" t="s">
        <v>135</v>
      </c>
    </row>
    <row r="76" spans="1:7" ht="14.45" customHeight="1" x14ac:dyDescent="0.2">
      <c r="A76" s="103">
        <v>81</v>
      </c>
      <c r="B76" s="48" t="s">
        <v>61</v>
      </c>
      <c r="C76" s="19">
        <f>الرواتب!C76+المزايا!C76</f>
        <v>43034</v>
      </c>
      <c r="D76" s="19">
        <f>الرواتب!D76+المزايا!D76</f>
        <v>124640</v>
      </c>
      <c r="E76" s="19">
        <f>الرواتب!E76+المزايا!E76</f>
        <v>2712572</v>
      </c>
      <c r="F76" s="16">
        <f t="shared" si="2"/>
        <v>2880246</v>
      </c>
      <c r="G76" s="8" t="s">
        <v>136</v>
      </c>
    </row>
    <row r="77" spans="1:7" ht="14.45" customHeight="1" x14ac:dyDescent="0.2">
      <c r="A77" s="103">
        <v>82</v>
      </c>
      <c r="B77" s="96" t="s">
        <v>62</v>
      </c>
      <c r="C77" s="19">
        <f>الرواتب!C77+المزايا!C77</f>
        <v>98490</v>
      </c>
      <c r="D77" s="19">
        <f>الرواتب!D77+المزايا!D77</f>
        <v>165545</v>
      </c>
      <c r="E77" s="19">
        <f>الرواتب!E77+المزايا!E77</f>
        <v>259939</v>
      </c>
      <c r="F77" s="16">
        <f t="shared" si="2"/>
        <v>523974</v>
      </c>
      <c r="G77" s="8" t="s">
        <v>177</v>
      </c>
    </row>
    <row r="78" spans="1:7" ht="14.45" customHeight="1" x14ac:dyDescent="0.2">
      <c r="A78" s="103">
        <v>85</v>
      </c>
      <c r="B78" s="97" t="s">
        <v>63</v>
      </c>
      <c r="C78" s="19">
        <f>الرواتب!C78+المزايا!C78</f>
        <v>172720</v>
      </c>
      <c r="D78" s="19">
        <f>الرواتب!D78+المزايا!D78</f>
        <v>1113263</v>
      </c>
      <c r="E78" s="19">
        <f>الرواتب!E78+المزايا!E78</f>
        <v>3707153</v>
      </c>
      <c r="F78" s="16">
        <f t="shared" si="2"/>
        <v>4993136</v>
      </c>
      <c r="G78" s="8" t="s">
        <v>137</v>
      </c>
    </row>
    <row r="79" spans="1:7" ht="14.45" customHeight="1" x14ac:dyDescent="0.2">
      <c r="A79" s="103">
        <v>86</v>
      </c>
      <c r="B79" s="98" t="s">
        <v>178</v>
      </c>
      <c r="C79" s="19">
        <f>الرواتب!C79+المزايا!C79</f>
        <v>37632</v>
      </c>
      <c r="D79" s="19">
        <f>الرواتب!D79+المزايا!D79</f>
        <v>601286</v>
      </c>
      <c r="E79" s="19">
        <f>الرواتب!E79+المزايا!E79</f>
        <v>4070222</v>
      </c>
      <c r="F79" s="16">
        <f t="shared" si="2"/>
        <v>4709140</v>
      </c>
      <c r="G79" s="8" t="s">
        <v>138</v>
      </c>
    </row>
    <row r="80" spans="1:7" ht="14.45" customHeight="1" x14ac:dyDescent="0.2">
      <c r="A80" s="103">
        <v>87</v>
      </c>
      <c r="B80" s="98" t="s">
        <v>179</v>
      </c>
      <c r="C80" s="19">
        <f>الرواتب!C80+المزايا!C80</f>
        <v>1680</v>
      </c>
      <c r="D80" s="19">
        <f>الرواتب!D80+المزايا!D80</f>
        <v>8356</v>
      </c>
      <c r="E80" s="19">
        <f>الرواتب!E80+المزايا!E80</f>
        <v>40180</v>
      </c>
      <c r="F80" s="16">
        <f t="shared" si="2"/>
        <v>50216</v>
      </c>
      <c r="G80" s="8" t="s">
        <v>139</v>
      </c>
    </row>
    <row r="81" spans="1:7" ht="14.45" customHeight="1" x14ac:dyDescent="0.2">
      <c r="A81" s="103">
        <v>88</v>
      </c>
      <c r="B81" s="98" t="s">
        <v>180</v>
      </c>
      <c r="C81" s="19">
        <f>الرواتب!C81+المزايا!C81</f>
        <v>43268</v>
      </c>
      <c r="D81" s="19">
        <f>الرواتب!D81+المزايا!D81</f>
        <v>184283</v>
      </c>
      <c r="E81" s="19">
        <f>الرواتب!E81+المزايا!E81</f>
        <v>209281</v>
      </c>
      <c r="F81" s="16">
        <f t="shared" si="2"/>
        <v>436832</v>
      </c>
      <c r="G81" s="8" t="s">
        <v>140</v>
      </c>
    </row>
    <row r="82" spans="1:7" ht="14.45" customHeight="1" x14ac:dyDescent="0.2">
      <c r="A82" s="103">
        <v>90</v>
      </c>
      <c r="B82" s="99" t="s">
        <v>181</v>
      </c>
      <c r="C82" s="19">
        <f>الرواتب!C82+المزايا!C82</f>
        <v>10041</v>
      </c>
      <c r="D82" s="19">
        <f>الرواتب!D82+المزايا!D82</f>
        <v>7916</v>
      </c>
      <c r="E82" s="19">
        <f>الرواتب!E82+المزايا!E82</f>
        <v>124491</v>
      </c>
      <c r="F82" s="16">
        <f t="shared" si="2"/>
        <v>142448</v>
      </c>
      <c r="G82" s="8" t="s">
        <v>141</v>
      </c>
    </row>
    <row r="83" spans="1:7" ht="14.45" customHeight="1" x14ac:dyDescent="0.2">
      <c r="A83" s="103">
        <v>91</v>
      </c>
      <c r="B83" s="48" t="s">
        <v>64</v>
      </c>
      <c r="C83" s="19">
        <f>الرواتب!C83+المزايا!C83</f>
        <v>5195</v>
      </c>
      <c r="D83" s="19">
        <f>الرواتب!D83+المزايا!D83</f>
        <v>5568</v>
      </c>
      <c r="E83" s="19">
        <f>الرواتب!E83+المزايا!E83</f>
        <v>12198</v>
      </c>
      <c r="F83" s="16">
        <f t="shared" si="2"/>
        <v>22961</v>
      </c>
      <c r="G83" s="8" t="s">
        <v>142</v>
      </c>
    </row>
    <row r="84" spans="1:7" ht="14.45" customHeight="1" x14ac:dyDescent="0.2">
      <c r="A84" s="103">
        <v>93</v>
      </c>
      <c r="B84" s="100" t="s">
        <v>182</v>
      </c>
      <c r="C84" s="19">
        <f>الرواتب!C84+المزايا!C84</f>
        <v>52407</v>
      </c>
      <c r="D84" s="19">
        <f>الرواتب!D84+المزايا!D84</f>
        <v>111306</v>
      </c>
      <c r="E84" s="19">
        <f>الرواتب!E84+المزايا!E84</f>
        <v>322646</v>
      </c>
      <c r="F84" s="16">
        <f t="shared" si="2"/>
        <v>486359</v>
      </c>
      <c r="G84" s="8" t="s">
        <v>143</v>
      </c>
    </row>
    <row r="85" spans="1:7" ht="14.45" customHeight="1" x14ac:dyDescent="0.2">
      <c r="A85" s="103">
        <v>94</v>
      </c>
      <c r="B85" s="48" t="s">
        <v>65</v>
      </c>
      <c r="C85" s="19">
        <f>الرواتب!C85+المزايا!C85</f>
        <v>53861</v>
      </c>
      <c r="D85" s="19">
        <f>الرواتب!D85+المزايا!D85</f>
        <v>151372</v>
      </c>
      <c r="E85" s="19">
        <f>الرواتب!E85+المزايا!E85</f>
        <v>175480</v>
      </c>
      <c r="F85" s="16">
        <f t="shared" si="2"/>
        <v>380713</v>
      </c>
      <c r="G85" s="8" t="s">
        <v>144</v>
      </c>
    </row>
    <row r="86" spans="1:7" ht="14.45" customHeight="1" x14ac:dyDescent="0.2">
      <c r="A86" s="103">
        <v>95</v>
      </c>
      <c r="B86" s="101" t="s">
        <v>66</v>
      </c>
      <c r="C86" s="19">
        <f>الرواتب!C86+المزايا!C86</f>
        <v>345852</v>
      </c>
      <c r="D86" s="19">
        <f>الرواتب!D86+المزايا!D86</f>
        <v>75205</v>
      </c>
      <c r="E86" s="19">
        <f>الرواتب!E86+المزايا!E86</f>
        <v>178747</v>
      </c>
      <c r="F86" s="16">
        <f t="shared" si="2"/>
        <v>599804</v>
      </c>
      <c r="G86" s="8" t="s">
        <v>145</v>
      </c>
    </row>
    <row r="87" spans="1:7" ht="14.45" customHeight="1" x14ac:dyDescent="0.2">
      <c r="A87" s="103">
        <v>96</v>
      </c>
      <c r="B87" s="48" t="s">
        <v>67</v>
      </c>
      <c r="C87" s="19">
        <f>الرواتب!C87+المزايا!C87</f>
        <v>1834680</v>
      </c>
      <c r="D87" s="19">
        <f>الرواتب!D87+المزايا!D87</f>
        <v>407841</v>
      </c>
      <c r="E87" s="19">
        <f>الرواتب!E87+المزايا!E87</f>
        <v>114432</v>
      </c>
      <c r="F87" s="16">
        <f t="shared" si="2"/>
        <v>2356953</v>
      </c>
      <c r="G87" s="8" t="s">
        <v>146</v>
      </c>
    </row>
    <row r="88" spans="1:7" ht="20.100000000000001" customHeight="1" x14ac:dyDescent="0.2">
      <c r="A88" s="130" t="s">
        <v>69</v>
      </c>
      <c r="B88" s="130"/>
      <c r="C88" s="10">
        <f>SUM(C5:C87)</f>
        <v>31553913</v>
      </c>
      <c r="D88" s="10">
        <f>SUM(D5:D87)</f>
        <v>26529766</v>
      </c>
      <c r="E88" s="10">
        <f>SUM(E5:E87)</f>
        <v>158745091</v>
      </c>
      <c r="F88" s="24">
        <f t="shared" si="2"/>
        <v>216828770</v>
      </c>
      <c r="G88" s="9" t="s">
        <v>72</v>
      </c>
    </row>
    <row r="90" spans="1:7" ht="18.75" x14ac:dyDescent="0.2">
      <c r="A90" s="123" t="s">
        <v>256</v>
      </c>
      <c r="B90" s="122" t="s">
        <v>259</v>
      </c>
      <c r="C90" s="122"/>
    </row>
    <row r="91" spans="1:7" ht="18.75" x14ac:dyDescent="0.2">
      <c r="A91" s="123" t="s">
        <v>256</v>
      </c>
      <c r="B91" s="122" t="s">
        <v>257</v>
      </c>
      <c r="C91" s="122"/>
    </row>
    <row r="92" spans="1:7" ht="18.75" x14ac:dyDescent="0.2">
      <c r="A92" s="123" t="s">
        <v>256</v>
      </c>
      <c r="B92" s="122" t="s">
        <v>258</v>
      </c>
      <c r="C92" s="122"/>
    </row>
  </sheetData>
  <mergeCells count="6">
    <mergeCell ref="A88:B88"/>
    <mergeCell ref="A2:D2"/>
    <mergeCell ref="E2:G2"/>
    <mergeCell ref="A3:B4"/>
    <mergeCell ref="G3:G4"/>
    <mergeCell ref="A1:B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workbookViewId="0">
      <selection activeCell="B11" sqref="B11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15" ht="12.75" customHeight="1" x14ac:dyDescent="0.2">
      <c r="A1" s="139" t="s">
        <v>240</v>
      </c>
      <c r="B1" s="139"/>
      <c r="C1" s="139"/>
      <c r="D1" s="47"/>
      <c r="E1" s="140" t="s">
        <v>241</v>
      </c>
      <c r="F1" s="140"/>
    </row>
    <row r="2" spans="1:15" ht="24.95" customHeight="1" x14ac:dyDescent="0.2">
      <c r="A2" s="135" t="s">
        <v>214</v>
      </c>
      <c r="B2" s="135"/>
      <c r="C2" s="135"/>
      <c r="D2" s="6"/>
      <c r="E2" s="141" t="s">
        <v>213</v>
      </c>
      <c r="F2" s="141"/>
    </row>
    <row r="3" spans="1:15" ht="20.100000000000001" customHeight="1" x14ac:dyDescent="0.2">
      <c r="A3" s="128" t="s">
        <v>68</v>
      </c>
      <c r="B3" s="128"/>
      <c r="C3" s="23" t="s">
        <v>147</v>
      </c>
      <c r="D3" s="23" t="s">
        <v>148</v>
      </c>
      <c r="E3" s="23" t="s">
        <v>69</v>
      </c>
      <c r="F3" s="129" t="s">
        <v>73</v>
      </c>
    </row>
    <row r="4" spans="1:15" ht="20.100000000000001" customHeight="1" x14ac:dyDescent="0.2">
      <c r="A4" s="128"/>
      <c r="B4" s="128"/>
      <c r="C4" s="22" t="s">
        <v>198</v>
      </c>
      <c r="D4" s="22" t="s">
        <v>199</v>
      </c>
      <c r="E4" s="7" t="s">
        <v>72</v>
      </c>
      <c r="F4" s="129"/>
    </row>
    <row r="5" spans="1:15" ht="14.45" customHeight="1" x14ac:dyDescent="0.2">
      <c r="A5" s="102" t="s">
        <v>149</v>
      </c>
      <c r="B5" s="48" t="s">
        <v>1</v>
      </c>
      <c r="C5" s="109">
        <f>الرواتب!F5</f>
        <v>4268921</v>
      </c>
      <c r="D5" s="109">
        <f>المزايا!F5</f>
        <v>320950</v>
      </c>
      <c r="E5" s="110">
        <f>SUM(C5:D5)</f>
        <v>4589871</v>
      </c>
      <c r="F5" s="8" t="s">
        <v>74</v>
      </c>
      <c r="O5" s="15"/>
    </row>
    <row r="6" spans="1:15" ht="14.45" customHeight="1" x14ac:dyDescent="0.2">
      <c r="A6" s="102" t="s">
        <v>150</v>
      </c>
      <c r="B6" s="48" t="s">
        <v>2</v>
      </c>
      <c r="C6" s="109">
        <f>الرواتب!F6</f>
        <v>16950</v>
      </c>
      <c r="D6" s="109">
        <f>المزايا!F6</f>
        <v>133</v>
      </c>
      <c r="E6" s="110">
        <f t="shared" ref="E6:E69" si="0">SUM(C6:D6)</f>
        <v>17083</v>
      </c>
      <c r="F6" s="8" t="s">
        <v>75</v>
      </c>
    </row>
    <row r="7" spans="1:15" ht="14.45" customHeight="1" x14ac:dyDescent="0.2">
      <c r="A7" s="102" t="s">
        <v>151</v>
      </c>
      <c r="B7" s="48" t="s">
        <v>3</v>
      </c>
      <c r="C7" s="109">
        <f>الرواتب!F7</f>
        <v>165658</v>
      </c>
      <c r="D7" s="109">
        <f>المزايا!F7</f>
        <v>7408</v>
      </c>
      <c r="E7" s="110">
        <f t="shared" si="0"/>
        <v>173066</v>
      </c>
      <c r="F7" s="8" t="s">
        <v>76</v>
      </c>
    </row>
    <row r="8" spans="1:15" ht="14.45" customHeight="1" x14ac:dyDescent="0.2">
      <c r="A8" s="102" t="s">
        <v>152</v>
      </c>
      <c r="B8" s="49" t="s">
        <v>4</v>
      </c>
      <c r="C8" s="109">
        <f>الرواتب!F8</f>
        <v>169</v>
      </c>
      <c r="D8" s="109">
        <f>المزايا!F8</f>
        <v>61</v>
      </c>
      <c r="E8" s="110">
        <f t="shared" si="0"/>
        <v>230</v>
      </c>
      <c r="F8" s="8" t="s">
        <v>77</v>
      </c>
    </row>
    <row r="9" spans="1:15" ht="14.45" customHeight="1" x14ac:dyDescent="0.2">
      <c r="A9" s="102" t="s">
        <v>153</v>
      </c>
      <c r="B9" s="50" t="s">
        <v>5</v>
      </c>
      <c r="C9" s="109">
        <f>الرواتب!F9</f>
        <v>21977228</v>
      </c>
      <c r="D9" s="109">
        <f>المزايا!F9</f>
        <v>8771136</v>
      </c>
      <c r="E9" s="110">
        <f t="shared" si="0"/>
        <v>30748364</v>
      </c>
      <c r="F9" s="8" t="s">
        <v>78</v>
      </c>
    </row>
    <row r="10" spans="1:15" ht="14.45" customHeight="1" x14ac:dyDescent="0.2">
      <c r="A10" s="102" t="s">
        <v>154</v>
      </c>
      <c r="B10" s="51" t="s">
        <v>6</v>
      </c>
      <c r="C10" s="109">
        <f>الرواتب!F10</f>
        <v>120356</v>
      </c>
      <c r="D10" s="109">
        <f>المزايا!F10</f>
        <v>21026</v>
      </c>
      <c r="E10" s="110">
        <f t="shared" si="0"/>
        <v>141382</v>
      </c>
      <c r="F10" s="8" t="s">
        <v>79</v>
      </c>
    </row>
    <row r="11" spans="1:15" ht="14.45" customHeight="1" x14ac:dyDescent="0.2">
      <c r="A11" s="102" t="s">
        <v>155</v>
      </c>
      <c r="B11" s="52" t="s">
        <v>7</v>
      </c>
      <c r="C11" s="109">
        <f>الرواتب!F11</f>
        <v>202787</v>
      </c>
      <c r="D11" s="109">
        <f>المزايا!F11</f>
        <v>64426</v>
      </c>
      <c r="E11" s="110">
        <f t="shared" si="0"/>
        <v>267213</v>
      </c>
      <c r="F11" s="8" t="s">
        <v>80</v>
      </c>
    </row>
    <row r="12" spans="1:15" ht="14.45" customHeight="1" x14ac:dyDescent="0.2">
      <c r="A12" s="102" t="s">
        <v>156</v>
      </c>
      <c r="B12" s="53" t="s">
        <v>8</v>
      </c>
      <c r="C12" s="109">
        <f>الرواتب!F12</f>
        <v>250088</v>
      </c>
      <c r="D12" s="109">
        <f>المزايا!F12</f>
        <v>39000</v>
      </c>
      <c r="E12" s="110">
        <f t="shared" si="0"/>
        <v>289088</v>
      </c>
      <c r="F12" s="8" t="s">
        <v>81</v>
      </c>
    </row>
    <row r="13" spans="1:15" ht="14.45" customHeight="1" x14ac:dyDescent="0.2">
      <c r="A13" s="103">
        <v>10</v>
      </c>
      <c r="B13" s="48" t="s">
        <v>9</v>
      </c>
      <c r="C13" s="109">
        <f>الرواتب!F13</f>
        <v>3317343</v>
      </c>
      <c r="D13" s="109">
        <f>المزايا!F13</f>
        <v>380981</v>
      </c>
      <c r="E13" s="110">
        <f t="shared" si="0"/>
        <v>3698324</v>
      </c>
      <c r="F13" s="8" t="s">
        <v>82</v>
      </c>
    </row>
    <row r="14" spans="1:15" ht="14.45" customHeight="1" x14ac:dyDescent="0.2">
      <c r="A14" s="103">
        <v>11</v>
      </c>
      <c r="B14" s="54" t="s">
        <v>10</v>
      </c>
      <c r="C14" s="109">
        <f>الرواتب!F14</f>
        <v>860458</v>
      </c>
      <c r="D14" s="109">
        <f>المزايا!F14</f>
        <v>210207</v>
      </c>
      <c r="E14" s="110">
        <f t="shared" si="0"/>
        <v>1070665</v>
      </c>
      <c r="F14" s="8" t="s">
        <v>83</v>
      </c>
    </row>
    <row r="15" spans="1:15" ht="14.45" customHeight="1" x14ac:dyDescent="0.2">
      <c r="A15" s="103">
        <v>12</v>
      </c>
      <c r="B15" s="55" t="s">
        <v>11</v>
      </c>
      <c r="C15" s="109">
        <f>الرواتب!F15</f>
        <v>3513</v>
      </c>
      <c r="D15" s="109">
        <f>المزايا!F15</f>
        <v>324</v>
      </c>
      <c r="E15" s="110">
        <f t="shared" si="0"/>
        <v>3837</v>
      </c>
      <c r="F15" s="8" t="s">
        <v>84</v>
      </c>
    </row>
    <row r="16" spans="1:15" ht="14.45" customHeight="1" x14ac:dyDescent="0.2">
      <c r="A16" s="103">
        <v>13</v>
      </c>
      <c r="B16" s="48" t="s">
        <v>12</v>
      </c>
      <c r="C16" s="109">
        <f>الرواتب!F16</f>
        <v>405414</v>
      </c>
      <c r="D16" s="109">
        <f>المزايا!F16</f>
        <v>42333</v>
      </c>
      <c r="E16" s="110">
        <f t="shared" si="0"/>
        <v>447747</v>
      </c>
      <c r="F16" s="8" t="s">
        <v>85</v>
      </c>
    </row>
    <row r="17" spans="1:6" ht="14.45" customHeight="1" x14ac:dyDescent="0.2">
      <c r="A17" s="103">
        <v>14</v>
      </c>
      <c r="B17" s="48" t="s">
        <v>13</v>
      </c>
      <c r="C17" s="109">
        <f>الرواتب!F17</f>
        <v>1119697</v>
      </c>
      <c r="D17" s="109">
        <f>المزايا!F17</f>
        <v>82653</v>
      </c>
      <c r="E17" s="110">
        <f t="shared" si="0"/>
        <v>1202350</v>
      </c>
      <c r="F17" s="8" t="s">
        <v>86</v>
      </c>
    </row>
    <row r="18" spans="1:6" ht="14.45" customHeight="1" x14ac:dyDescent="0.2">
      <c r="A18" s="103">
        <v>15</v>
      </c>
      <c r="B18" s="56" t="s">
        <v>14</v>
      </c>
      <c r="C18" s="109">
        <f>الرواتب!F18</f>
        <v>37662</v>
      </c>
      <c r="D18" s="109">
        <f>المزايا!F18</f>
        <v>7268</v>
      </c>
      <c r="E18" s="110">
        <f t="shared" si="0"/>
        <v>44930</v>
      </c>
      <c r="F18" s="8" t="s">
        <v>87</v>
      </c>
    </row>
    <row r="19" spans="1:6" ht="14.45" customHeight="1" x14ac:dyDescent="0.2">
      <c r="A19" s="103">
        <v>16</v>
      </c>
      <c r="B19" s="48" t="s">
        <v>15</v>
      </c>
      <c r="C19" s="109">
        <f>الرواتب!F19</f>
        <v>501329</v>
      </c>
      <c r="D19" s="109">
        <f>المزايا!F19</f>
        <v>53015</v>
      </c>
      <c r="E19" s="110">
        <f t="shared" si="0"/>
        <v>554344</v>
      </c>
      <c r="F19" s="8" t="s">
        <v>157</v>
      </c>
    </row>
    <row r="20" spans="1:6" ht="14.45" customHeight="1" x14ac:dyDescent="0.2">
      <c r="A20" s="103">
        <v>17</v>
      </c>
      <c r="B20" s="57" t="s">
        <v>16</v>
      </c>
      <c r="C20" s="109">
        <f>الرواتب!F20</f>
        <v>658434</v>
      </c>
      <c r="D20" s="109">
        <f>المزايا!F20</f>
        <v>175898</v>
      </c>
      <c r="E20" s="110">
        <f t="shared" si="0"/>
        <v>834332</v>
      </c>
      <c r="F20" s="8" t="s">
        <v>88</v>
      </c>
    </row>
    <row r="21" spans="1:6" ht="14.45" customHeight="1" x14ac:dyDescent="0.2">
      <c r="A21" s="103">
        <v>18</v>
      </c>
      <c r="B21" s="58" t="s">
        <v>17</v>
      </c>
      <c r="C21" s="109">
        <f>الرواتب!F21</f>
        <v>545480</v>
      </c>
      <c r="D21" s="109">
        <f>المزايا!F21</f>
        <v>106044</v>
      </c>
      <c r="E21" s="110">
        <f t="shared" si="0"/>
        <v>651524</v>
      </c>
      <c r="F21" s="8" t="s">
        <v>89</v>
      </c>
    </row>
    <row r="22" spans="1:6" ht="14.45" customHeight="1" x14ac:dyDescent="0.2">
      <c r="A22" s="103">
        <v>19</v>
      </c>
      <c r="B22" s="59" t="s">
        <v>158</v>
      </c>
      <c r="C22" s="109">
        <f>الرواتب!F22</f>
        <v>4271086</v>
      </c>
      <c r="D22" s="109">
        <f>المزايا!F22</f>
        <v>535224</v>
      </c>
      <c r="E22" s="110">
        <f t="shared" si="0"/>
        <v>4806310</v>
      </c>
      <c r="F22" s="8" t="s">
        <v>90</v>
      </c>
    </row>
    <row r="23" spans="1:6" ht="14.45" customHeight="1" x14ac:dyDescent="0.2">
      <c r="A23" s="103">
        <v>20</v>
      </c>
      <c r="B23" s="48" t="s">
        <v>18</v>
      </c>
      <c r="C23" s="109">
        <f>الرواتب!F23</f>
        <v>6811913</v>
      </c>
      <c r="D23" s="109">
        <f>المزايا!F23</f>
        <v>2100191</v>
      </c>
      <c r="E23" s="110">
        <f t="shared" si="0"/>
        <v>8912104</v>
      </c>
      <c r="F23" s="8" t="s">
        <v>91</v>
      </c>
    </row>
    <row r="24" spans="1:6" ht="14.45" customHeight="1" x14ac:dyDescent="0.2">
      <c r="A24" s="103">
        <v>21</v>
      </c>
      <c r="B24" s="60" t="s">
        <v>19</v>
      </c>
      <c r="C24" s="109">
        <f>الرواتب!F24</f>
        <v>344603</v>
      </c>
      <c r="D24" s="109">
        <f>المزايا!F24</f>
        <v>28672</v>
      </c>
      <c r="E24" s="110">
        <f t="shared" si="0"/>
        <v>373275</v>
      </c>
      <c r="F24" s="8" t="s">
        <v>159</v>
      </c>
    </row>
    <row r="25" spans="1:6" ht="14.45" customHeight="1" x14ac:dyDescent="0.2">
      <c r="A25" s="103">
        <v>22</v>
      </c>
      <c r="B25" s="61" t="s">
        <v>20</v>
      </c>
      <c r="C25" s="109">
        <f>الرواتب!F25</f>
        <v>622320</v>
      </c>
      <c r="D25" s="109">
        <f>المزايا!F25</f>
        <v>122681</v>
      </c>
      <c r="E25" s="110">
        <f t="shared" si="0"/>
        <v>745001</v>
      </c>
      <c r="F25" s="8" t="s">
        <v>92</v>
      </c>
    </row>
    <row r="26" spans="1:6" ht="14.45" customHeight="1" x14ac:dyDescent="0.2">
      <c r="A26" s="103">
        <v>23</v>
      </c>
      <c r="B26" s="48" t="s">
        <v>21</v>
      </c>
      <c r="C26" s="109">
        <f>الرواتب!F26</f>
        <v>3895136</v>
      </c>
      <c r="D26" s="109">
        <f>المزايا!F26</f>
        <v>759004</v>
      </c>
      <c r="E26" s="110">
        <f t="shared" si="0"/>
        <v>4654140</v>
      </c>
      <c r="F26" s="8" t="s">
        <v>93</v>
      </c>
    </row>
    <row r="27" spans="1:6" ht="14.45" customHeight="1" x14ac:dyDescent="0.2">
      <c r="A27" s="103">
        <v>24</v>
      </c>
      <c r="B27" s="62" t="s">
        <v>22</v>
      </c>
      <c r="C27" s="109">
        <f>الرواتب!F27</f>
        <v>2807930</v>
      </c>
      <c r="D27" s="109">
        <f>المزايا!F27</f>
        <v>267558</v>
      </c>
      <c r="E27" s="110">
        <f t="shared" si="0"/>
        <v>3075488</v>
      </c>
      <c r="F27" s="8" t="s">
        <v>94</v>
      </c>
    </row>
    <row r="28" spans="1:6" ht="14.45" customHeight="1" x14ac:dyDescent="0.2">
      <c r="A28" s="103">
        <v>25</v>
      </c>
      <c r="B28" s="48" t="s">
        <v>23</v>
      </c>
      <c r="C28" s="109">
        <f>الرواتب!F28</f>
        <v>2499752</v>
      </c>
      <c r="D28" s="109">
        <f>المزايا!F28</f>
        <v>357031</v>
      </c>
      <c r="E28" s="110">
        <f t="shared" si="0"/>
        <v>2856783</v>
      </c>
      <c r="F28" s="8" t="s">
        <v>160</v>
      </c>
    </row>
    <row r="29" spans="1:6" ht="14.45" customHeight="1" x14ac:dyDescent="0.2">
      <c r="A29" s="103">
        <v>26</v>
      </c>
      <c r="B29" s="63" t="s">
        <v>24</v>
      </c>
      <c r="C29" s="109">
        <f>الرواتب!F29</f>
        <v>61558</v>
      </c>
      <c r="D29" s="109">
        <f>المزايا!F29</f>
        <v>7790</v>
      </c>
      <c r="E29" s="110">
        <f t="shared" si="0"/>
        <v>69348</v>
      </c>
      <c r="F29" s="8" t="s">
        <v>95</v>
      </c>
    </row>
    <row r="30" spans="1:6" ht="14.45" customHeight="1" x14ac:dyDescent="0.2">
      <c r="A30" s="103">
        <v>27</v>
      </c>
      <c r="B30" s="64" t="s">
        <v>25</v>
      </c>
      <c r="C30" s="109">
        <f>الرواتب!F30</f>
        <v>687294</v>
      </c>
      <c r="D30" s="109">
        <f>المزايا!F30</f>
        <v>89135</v>
      </c>
      <c r="E30" s="110">
        <f t="shared" si="0"/>
        <v>776429</v>
      </c>
      <c r="F30" s="8" t="s">
        <v>96</v>
      </c>
    </row>
    <row r="31" spans="1:6" ht="14.45" customHeight="1" x14ac:dyDescent="0.2">
      <c r="A31" s="103">
        <v>28</v>
      </c>
      <c r="B31" s="65" t="s">
        <v>26</v>
      </c>
      <c r="C31" s="109">
        <f>الرواتب!F31</f>
        <v>872929</v>
      </c>
      <c r="D31" s="109">
        <f>المزايا!F31</f>
        <v>187743</v>
      </c>
      <c r="E31" s="110">
        <f t="shared" si="0"/>
        <v>1060672</v>
      </c>
      <c r="F31" s="8" t="s">
        <v>97</v>
      </c>
    </row>
    <row r="32" spans="1:6" ht="14.45" customHeight="1" x14ac:dyDescent="0.2">
      <c r="A32" s="103">
        <v>29</v>
      </c>
      <c r="B32" s="66" t="s">
        <v>161</v>
      </c>
      <c r="C32" s="109">
        <f>الرواتب!F32</f>
        <v>182955</v>
      </c>
      <c r="D32" s="109">
        <f>المزايا!F32</f>
        <v>43512</v>
      </c>
      <c r="E32" s="110">
        <f t="shared" si="0"/>
        <v>226467</v>
      </c>
      <c r="F32" s="8" t="s">
        <v>98</v>
      </c>
    </row>
    <row r="33" spans="1:6" ht="14.45" customHeight="1" x14ac:dyDescent="0.2">
      <c r="A33" s="103">
        <v>30</v>
      </c>
      <c r="B33" s="48" t="s">
        <v>27</v>
      </c>
      <c r="C33" s="109">
        <f>الرواتب!F33</f>
        <v>79702</v>
      </c>
      <c r="D33" s="109">
        <f>المزايا!F33</f>
        <v>10338</v>
      </c>
      <c r="E33" s="110">
        <f t="shared" si="0"/>
        <v>90040</v>
      </c>
      <c r="F33" s="8" t="s">
        <v>99</v>
      </c>
    </row>
    <row r="34" spans="1:6" ht="14.45" customHeight="1" x14ac:dyDescent="0.2">
      <c r="A34" s="103">
        <v>31</v>
      </c>
      <c r="B34" s="48" t="s">
        <v>28</v>
      </c>
      <c r="C34" s="109">
        <f>الرواتب!F34</f>
        <v>952513</v>
      </c>
      <c r="D34" s="109">
        <f>المزايا!F34</f>
        <v>143547</v>
      </c>
      <c r="E34" s="110">
        <f t="shared" si="0"/>
        <v>1096060</v>
      </c>
      <c r="F34" s="8" t="s">
        <v>100</v>
      </c>
    </row>
    <row r="35" spans="1:6" ht="14.45" customHeight="1" x14ac:dyDescent="0.2">
      <c r="A35" s="103">
        <v>32</v>
      </c>
      <c r="B35" s="67" t="s">
        <v>29</v>
      </c>
      <c r="C35" s="109">
        <f>الرواتب!F35</f>
        <v>159824</v>
      </c>
      <c r="D35" s="109">
        <f>المزايا!F35</f>
        <v>29220</v>
      </c>
      <c r="E35" s="110">
        <f t="shared" si="0"/>
        <v>189044</v>
      </c>
      <c r="F35" s="8" t="s">
        <v>101</v>
      </c>
    </row>
    <row r="36" spans="1:6" ht="14.45" customHeight="1" x14ac:dyDescent="0.2">
      <c r="A36" s="103">
        <v>33</v>
      </c>
      <c r="B36" s="48" t="s">
        <v>30</v>
      </c>
      <c r="C36" s="109">
        <f>الرواتب!F36</f>
        <v>1070473</v>
      </c>
      <c r="D36" s="109">
        <f>المزايا!F36</f>
        <v>147980</v>
      </c>
      <c r="E36" s="110">
        <f t="shared" si="0"/>
        <v>1218453</v>
      </c>
      <c r="F36" s="8" t="s">
        <v>102</v>
      </c>
    </row>
    <row r="37" spans="1:6" ht="14.45" customHeight="1" x14ac:dyDescent="0.2">
      <c r="A37" s="103">
        <v>35</v>
      </c>
      <c r="B37" s="68" t="s">
        <v>31</v>
      </c>
      <c r="C37" s="109">
        <f>الرواتب!F37</f>
        <v>4466270</v>
      </c>
      <c r="D37" s="109">
        <f>المزايا!F37</f>
        <v>2155714</v>
      </c>
      <c r="E37" s="110">
        <f t="shared" si="0"/>
        <v>6621984</v>
      </c>
      <c r="F37" s="8" t="s">
        <v>103</v>
      </c>
    </row>
    <row r="38" spans="1:6" ht="14.45" customHeight="1" x14ac:dyDescent="0.2">
      <c r="A38" s="103">
        <v>36</v>
      </c>
      <c r="B38" s="48" t="s">
        <v>32</v>
      </c>
      <c r="C38" s="109">
        <f>الرواتب!F38</f>
        <v>321330</v>
      </c>
      <c r="D38" s="109">
        <f>المزايا!F38</f>
        <v>77385</v>
      </c>
      <c r="E38" s="110">
        <f t="shared" si="0"/>
        <v>398715</v>
      </c>
      <c r="F38" s="8" t="s">
        <v>104</v>
      </c>
    </row>
    <row r="39" spans="1:6" ht="14.45" customHeight="1" x14ac:dyDescent="0.2">
      <c r="A39" s="103">
        <v>37</v>
      </c>
      <c r="B39" s="69" t="s">
        <v>33</v>
      </c>
      <c r="C39" s="109">
        <f>الرواتب!F39</f>
        <v>310123</v>
      </c>
      <c r="D39" s="109">
        <f>المزايا!F39</f>
        <v>22171</v>
      </c>
      <c r="E39" s="110">
        <f t="shared" si="0"/>
        <v>332294</v>
      </c>
      <c r="F39" s="8" t="s">
        <v>105</v>
      </c>
    </row>
    <row r="40" spans="1:6" ht="14.45" customHeight="1" x14ac:dyDescent="0.2">
      <c r="A40" s="103">
        <v>38</v>
      </c>
      <c r="B40" s="70" t="s">
        <v>34</v>
      </c>
      <c r="C40" s="109">
        <f>الرواتب!F40</f>
        <v>282741</v>
      </c>
      <c r="D40" s="109">
        <f>المزايا!F40</f>
        <v>11242</v>
      </c>
      <c r="E40" s="110">
        <f t="shared" si="0"/>
        <v>293983</v>
      </c>
      <c r="F40" s="8" t="s">
        <v>162</v>
      </c>
    </row>
    <row r="41" spans="1:6" ht="14.45" customHeight="1" x14ac:dyDescent="0.2">
      <c r="A41" s="103">
        <v>39</v>
      </c>
      <c r="B41" s="71" t="s">
        <v>35</v>
      </c>
      <c r="C41" s="109">
        <f>الرواتب!F41</f>
        <v>6919</v>
      </c>
      <c r="D41" s="109">
        <f>المزايا!F41</f>
        <v>329</v>
      </c>
      <c r="E41" s="110">
        <f t="shared" si="0"/>
        <v>7248</v>
      </c>
      <c r="F41" s="8" t="s">
        <v>106</v>
      </c>
    </row>
    <row r="42" spans="1:6" ht="14.45" customHeight="1" x14ac:dyDescent="0.2">
      <c r="A42" s="103">
        <v>41</v>
      </c>
      <c r="B42" s="72" t="s">
        <v>36</v>
      </c>
      <c r="C42" s="109">
        <f>الرواتب!F42</f>
        <v>13112944</v>
      </c>
      <c r="D42" s="109">
        <f>المزايا!F42</f>
        <v>2677523</v>
      </c>
      <c r="E42" s="110">
        <f t="shared" si="0"/>
        <v>15790467</v>
      </c>
      <c r="F42" s="8" t="s">
        <v>107</v>
      </c>
    </row>
    <row r="43" spans="1:6" ht="14.45" customHeight="1" x14ac:dyDescent="0.2">
      <c r="A43" s="103">
        <v>42</v>
      </c>
      <c r="B43" s="48" t="s">
        <v>37</v>
      </c>
      <c r="C43" s="109">
        <f>الرواتب!F43</f>
        <v>4259598</v>
      </c>
      <c r="D43" s="109">
        <f>المزايا!F43</f>
        <v>720362</v>
      </c>
      <c r="E43" s="110">
        <f t="shared" si="0"/>
        <v>4979960</v>
      </c>
      <c r="F43" s="8" t="s">
        <v>108</v>
      </c>
    </row>
    <row r="44" spans="1:6" ht="14.45" customHeight="1" x14ac:dyDescent="0.2">
      <c r="A44" s="103">
        <v>43</v>
      </c>
      <c r="B44" s="73" t="s">
        <v>38</v>
      </c>
      <c r="C44" s="109">
        <f>الرواتب!F44</f>
        <v>4405506</v>
      </c>
      <c r="D44" s="109">
        <f>المزايا!F44</f>
        <v>837655</v>
      </c>
      <c r="E44" s="110">
        <f t="shared" si="0"/>
        <v>5243161</v>
      </c>
      <c r="F44" s="8" t="s">
        <v>109</v>
      </c>
    </row>
    <row r="45" spans="1:6" ht="14.45" customHeight="1" x14ac:dyDescent="0.2">
      <c r="A45" s="103">
        <v>45</v>
      </c>
      <c r="B45" s="48" t="s">
        <v>39</v>
      </c>
      <c r="C45" s="109">
        <f>الرواتب!F45</f>
        <v>7431895</v>
      </c>
      <c r="D45" s="109">
        <f>المزايا!F45</f>
        <v>863049</v>
      </c>
      <c r="E45" s="110">
        <f t="shared" si="0"/>
        <v>8294944</v>
      </c>
      <c r="F45" s="8" t="s">
        <v>163</v>
      </c>
    </row>
    <row r="46" spans="1:6" ht="14.45" customHeight="1" x14ac:dyDescent="0.2">
      <c r="A46" s="103">
        <v>46</v>
      </c>
      <c r="B46" s="48" t="s">
        <v>164</v>
      </c>
      <c r="C46" s="109">
        <f>الرواتب!F46</f>
        <v>4998400</v>
      </c>
      <c r="D46" s="109">
        <f>المزايا!F46</f>
        <v>895872</v>
      </c>
      <c r="E46" s="110">
        <f t="shared" si="0"/>
        <v>5894272</v>
      </c>
      <c r="F46" s="8" t="s">
        <v>110</v>
      </c>
    </row>
    <row r="47" spans="1:6" ht="14.45" customHeight="1" x14ac:dyDescent="0.2">
      <c r="A47" s="103">
        <v>47</v>
      </c>
      <c r="B47" s="48" t="s">
        <v>165</v>
      </c>
      <c r="C47" s="109">
        <f>الرواتب!F47</f>
        <v>19081215</v>
      </c>
      <c r="D47" s="109">
        <f>المزايا!F47</f>
        <v>2113645</v>
      </c>
      <c r="E47" s="110">
        <f t="shared" si="0"/>
        <v>21194860</v>
      </c>
      <c r="F47" s="8" t="s">
        <v>111</v>
      </c>
    </row>
    <row r="48" spans="1:6" ht="14.45" customHeight="1" x14ac:dyDescent="0.2">
      <c r="A48" s="103">
        <v>49</v>
      </c>
      <c r="B48" s="74" t="s">
        <v>166</v>
      </c>
      <c r="C48" s="109">
        <f>الرواتب!F48</f>
        <v>1991425</v>
      </c>
      <c r="D48" s="109">
        <f>المزايا!F48</f>
        <v>260636</v>
      </c>
      <c r="E48" s="110">
        <f t="shared" si="0"/>
        <v>2252061</v>
      </c>
      <c r="F48" s="8" t="s">
        <v>112</v>
      </c>
    </row>
    <row r="49" spans="1:6" ht="14.45" customHeight="1" x14ac:dyDescent="0.2">
      <c r="A49" s="103">
        <v>50</v>
      </c>
      <c r="B49" s="75" t="s">
        <v>40</v>
      </c>
      <c r="C49" s="109">
        <f>الرواتب!F49</f>
        <v>174628</v>
      </c>
      <c r="D49" s="109">
        <f>المزايا!F49</f>
        <v>27312</v>
      </c>
      <c r="E49" s="110">
        <f t="shared" si="0"/>
        <v>201940</v>
      </c>
      <c r="F49" s="8" t="s">
        <v>113</v>
      </c>
    </row>
    <row r="50" spans="1:6" ht="14.45" customHeight="1" x14ac:dyDescent="0.2">
      <c r="A50" s="103">
        <v>51</v>
      </c>
      <c r="B50" s="76" t="s">
        <v>41</v>
      </c>
      <c r="C50" s="109">
        <f>الرواتب!F50</f>
        <v>2539109</v>
      </c>
      <c r="D50" s="109">
        <f>المزايا!F50</f>
        <v>1419423</v>
      </c>
      <c r="E50" s="110">
        <f t="shared" si="0"/>
        <v>3958532</v>
      </c>
      <c r="F50" s="8" t="s">
        <v>114</v>
      </c>
    </row>
    <row r="51" spans="1:6" ht="14.45" customHeight="1" x14ac:dyDescent="0.2">
      <c r="A51" s="103">
        <v>52</v>
      </c>
      <c r="B51" s="48" t="s">
        <v>42</v>
      </c>
      <c r="C51" s="109">
        <f>الرواتب!F51</f>
        <v>2929678</v>
      </c>
      <c r="D51" s="109">
        <f>المزايا!F51</f>
        <v>413919</v>
      </c>
      <c r="E51" s="110">
        <f t="shared" si="0"/>
        <v>3343597</v>
      </c>
      <c r="F51" s="8" t="s">
        <v>115</v>
      </c>
    </row>
    <row r="52" spans="1:6" ht="14.45" customHeight="1" x14ac:dyDescent="0.2">
      <c r="A52" s="103">
        <v>53</v>
      </c>
      <c r="B52" s="77" t="s">
        <v>43</v>
      </c>
      <c r="C52" s="109">
        <f>الرواتب!F52</f>
        <v>176825</v>
      </c>
      <c r="D52" s="109">
        <f>المزايا!F52</f>
        <v>11790</v>
      </c>
      <c r="E52" s="110">
        <f t="shared" si="0"/>
        <v>188615</v>
      </c>
      <c r="F52" s="8" t="s">
        <v>116</v>
      </c>
    </row>
    <row r="53" spans="1:6" ht="14.45" customHeight="1" x14ac:dyDescent="0.2">
      <c r="A53" s="103">
        <v>55</v>
      </c>
      <c r="B53" s="48" t="s">
        <v>44</v>
      </c>
      <c r="C53" s="109">
        <f>الرواتب!F53</f>
        <v>2201614</v>
      </c>
      <c r="D53" s="109">
        <f>المزايا!F53</f>
        <v>418954</v>
      </c>
      <c r="E53" s="110">
        <f t="shared" si="0"/>
        <v>2620568</v>
      </c>
      <c r="F53" s="8" t="s">
        <v>117</v>
      </c>
    </row>
    <row r="54" spans="1:6" ht="14.45" customHeight="1" x14ac:dyDescent="0.2">
      <c r="A54" s="103">
        <v>56</v>
      </c>
      <c r="B54" s="48" t="s">
        <v>45</v>
      </c>
      <c r="C54" s="109">
        <f>الرواتب!F54</f>
        <v>6696998</v>
      </c>
      <c r="D54" s="109">
        <f>المزايا!F54</f>
        <v>571975</v>
      </c>
      <c r="E54" s="110">
        <f t="shared" si="0"/>
        <v>7268973</v>
      </c>
      <c r="F54" s="8" t="s">
        <v>118</v>
      </c>
    </row>
    <row r="55" spans="1:6" ht="14.45" customHeight="1" x14ac:dyDescent="0.2">
      <c r="A55" s="103">
        <v>58</v>
      </c>
      <c r="B55" s="78" t="s">
        <v>46</v>
      </c>
      <c r="C55" s="109">
        <f>الرواتب!F55</f>
        <v>380588</v>
      </c>
      <c r="D55" s="109">
        <f>المزايا!F55</f>
        <v>78071</v>
      </c>
      <c r="E55" s="110">
        <f t="shared" si="0"/>
        <v>458659</v>
      </c>
      <c r="F55" s="8" t="s">
        <v>119</v>
      </c>
    </row>
    <row r="56" spans="1:6" ht="14.45" customHeight="1" x14ac:dyDescent="0.2">
      <c r="A56" s="103">
        <v>59</v>
      </c>
      <c r="B56" s="79" t="s">
        <v>47</v>
      </c>
      <c r="C56" s="109">
        <f>الرواتب!F56</f>
        <v>32396</v>
      </c>
      <c r="D56" s="109">
        <f>المزايا!F56</f>
        <v>5942</v>
      </c>
      <c r="E56" s="110">
        <f t="shared" si="0"/>
        <v>38338</v>
      </c>
      <c r="F56" s="8" t="s">
        <v>167</v>
      </c>
    </row>
    <row r="57" spans="1:6" ht="14.45" customHeight="1" x14ac:dyDescent="0.2">
      <c r="A57" s="103">
        <v>60</v>
      </c>
      <c r="B57" s="80" t="s">
        <v>48</v>
      </c>
      <c r="C57" s="109">
        <f>الرواتب!F57</f>
        <v>39582</v>
      </c>
      <c r="D57" s="109">
        <f>المزايا!F57</f>
        <v>3373</v>
      </c>
      <c r="E57" s="110">
        <f t="shared" si="0"/>
        <v>42955</v>
      </c>
      <c r="F57" s="8" t="s">
        <v>120</v>
      </c>
    </row>
    <row r="58" spans="1:6" ht="14.45" customHeight="1" x14ac:dyDescent="0.2">
      <c r="A58" s="103">
        <v>61</v>
      </c>
      <c r="B58" s="81" t="s">
        <v>49</v>
      </c>
      <c r="C58" s="109">
        <f>الرواتب!F58</f>
        <v>6461118</v>
      </c>
      <c r="D58" s="109">
        <f>المزايا!F58</f>
        <v>524544</v>
      </c>
      <c r="E58" s="110">
        <f t="shared" si="0"/>
        <v>6985662</v>
      </c>
      <c r="F58" s="8" t="s">
        <v>121</v>
      </c>
    </row>
    <row r="59" spans="1:6" ht="14.45" customHeight="1" x14ac:dyDescent="0.2">
      <c r="A59" s="103">
        <v>62</v>
      </c>
      <c r="B59" s="82" t="s">
        <v>50</v>
      </c>
      <c r="C59" s="109">
        <f>الرواتب!F59</f>
        <v>352281</v>
      </c>
      <c r="D59" s="109">
        <f>المزايا!F59</f>
        <v>81522</v>
      </c>
      <c r="E59" s="110">
        <f t="shared" si="0"/>
        <v>433803</v>
      </c>
      <c r="F59" s="8" t="s">
        <v>122</v>
      </c>
    </row>
    <row r="60" spans="1:6" ht="14.45" customHeight="1" x14ac:dyDescent="0.2">
      <c r="A60" s="103">
        <v>63</v>
      </c>
      <c r="B60" s="83" t="s">
        <v>51</v>
      </c>
      <c r="C60" s="109">
        <f>الرواتب!F60</f>
        <v>106188</v>
      </c>
      <c r="D60" s="109">
        <f>المزايا!F60</f>
        <v>9808</v>
      </c>
      <c r="E60" s="110">
        <f t="shared" si="0"/>
        <v>115996</v>
      </c>
      <c r="F60" s="8" t="s">
        <v>123</v>
      </c>
    </row>
    <row r="61" spans="1:6" ht="14.45" customHeight="1" x14ac:dyDescent="0.2">
      <c r="A61" s="103">
        <v>64</v>
      </c>
      <c r="B61" s="84" t="s">
        <v>168</v>
      </c>
      <c r="C61" s="109">
        <f>الرواتب!F61</f>
        <v>12265220</v>
      </c>
      <c r="D61" s="109">
        <f>المزايا!F61</f>
        <v>2618608</v>
      </c>
      <c r="E61" s="110">
        <f t="shared" si="0"/>
        <v>14883828</v>
      </c>
      <c r="F61" s="8" t="s">
        <v>124</v>
      </c>
    </row>
    <row r="62" spans="1:6" ht="14.45" customHeight="1" x14ac:dyDescent="0.2">
      <c r="A62" s="103">
        <v>65</v>
      </c>
      <c r="B62" s="85" t="s">
        <v>52</v>
      </c>
      <c r="C62" s="109">
        <f>الرواتب!F62</f>
        <v>1921344</v>
      </c>
      <c r="D62" s="109">
        <f>المزايا!F62</f>
        <v>680760</v>
      </c>
      <c r="E62" s="110">
        <f t="shared" si="0"/>
        <v>2602104</v>
      </c>
      <c r="F62" s="8" t="s">
        <v>169</v>
      </c>
    </row>
    <row r="63" spans="1:6" ht="14.45" customHeight="1" x14ac:dyDescent="0.2">
      <c r="A63" s="103">
        <v>66</v>
      </c>
      <c r="B63" s="86" t="s">
        <v>53</v>
      </c>
      <c r="C63" s="109">
        <f>الرواتب!F63</f>
        <v>119047</v>
      </c>
      <c r="D63" s="109">
        <f>المزايا!F63</f>
        <v>13104</v>
      </c>
      <c r="E63" s="110">
        <f t="shared" si="0"/>
        <v>132151</v>
      </c>
      <c r="F63" s="8" t="s">
        <v>125</v>
      </c>
    </row>
    <row r="64" spans="1:6" ht="14.45" customHeight="1" x14ac:dyDescent="0.2">
      <c r="A64" s="103">
        <v>68</v>
      </c>
      <c r="B64" s="87" t="s">
        <v>170</v>
      </c>
      <c r="C64" s="109">
        <f>الرواتب!F64</f>
        <v>2557801</v>
      </c>
      <c r="D64" s="109">
        <f>المزايا!F64</f>
        <v>310950</v>
      </c>
      <c r="E64" s="110">
        <f t="shared" si="0"/>
        <v>2868751</v>
      </c>
      <c r="F64" s="8" t="s">
        <v>126</v>
      </c>
    </row>
    <row r="65" spans="1:6" ht="14.45" customHeight="1" x14ac:dyDescent="0.2">
      <c r="A65" s="103">
        <v>69</v>
      </c>
      <c r="B65" s="48" t="s">
        <v>54</v>
      </c>
      <c r="C65" s="109">
        <f>الرواتب!F65</f>
        <v>342543</v>
      </c>
      <c r="D65" s="109">
        <f>المزايا!F65</f>
        <v>60895</v>
      </c>
      <c r="E65" s="110">
        <f t="shared" si="0"/>
        <v>403438</v>
      </c>
      <c r="F65" s="8" t="s">
        <v>127</v>
      </c>
    </row>
    <row r="66" spans="1:6" ht="14.45" customHeight="1" x14ac:dyDescent="0.2">
      <c r="A66" s="103">
        <v>70</v>
      </c>
      <c r="B66" s="88" t="s">
        <v>55</v>
      </c>
      <c r="C66" s="109">
        <f>الرواتب!F66</f>
        <v>284187</v>
      </c>
      <c r="D66" s="109">
        <f>المزايا!F66</f>
        <v>96418</v>
      </c>
      <c r="E66" s="110">
        <f t="shared" si="0"/>
        <v>380605</v>
      </c>
      <c r="F66" s="8" t="s">
        <v>128</v>
      </c>
    </row>
    <row r="67" spans="1:6" ht="14.45" customHeight="1" x14ac:dyDescent="0.2">
      <c r="A67" s="103">
        <v>71</v>
      </c>
      <c r="B67" s="89" t="s">
        <v>171</v>
      </c>
      <c r="C67" s="109">
        <f>الرواتب!F67</f>
        <v>1649891</v>
      </c>
      <c r="D67" s="109">
        <f>المزايا!F67</f>
        <v>288098</v>
      </c>
      <c r="E67" s="110">
        <f t="shared" si="0"/>
        <v>1937989</v>
      </c>
      <c r="F67" s="8" t="s">
        <v>172</v>
      </c>
    </row>
    <row r="68" spans="1:6" ht="14.45" customHeight="1" x14ac:dyDescent="0.2">
      <c r="A68" s="103">
        <v>72</v>
      </c>
      <c r="B68" s="90" t="s">
        <v>56</v>
      </c>
      <c r="C68" s="109">
        <f>الرواتب!F68</f>
        <v>12867</v>
      </c>
      <c r="D68" s="109">
        <f>المزايا!F68</f>
        <v>1368</v>
      </c>
      <c r="E68" s="110">
        <f t="shared" si="0"/>
        <v>14235</v>
      </c>
      <c r="F68" s="8" t="s">
        <v>129</v>
      </c>
    </row>
    <row r="69" spans="1:6" ht="14.45" customHeight="1" x14ac:dyDescent="0.2">
      <c r="A69" s="103">
        <v>73</v>
      </c>
      <c r="B69" s="91" t="s">
        <v>57</v>
      </c>
      <c r="C69" s="109">
        <f>الرواتب!F69</f>
        <v>766204</v>
      </c>
      <c r="D69" s="109">
        <f>المزايا!F69</f>
        <v>80055</v>
      </c>
      <c r="E69" s="110">
        <f t="shared" si="0"/>
        <v>846259</v>
      </c>
      <c r="F69" s="8" t="s">
        <v>130</v>
      </c>
    </row>
    <row r="70" spans="1:6" ht="14.45" customHeight="1" x14ac:dyDescent="0.2">
      <c r="A70" s="103">
        <v>74</v>
      </c>
      <c r="B70" s="48" t="s">
        <v>58</v>
      </c>
      <c r="C70" s="109">
        <f>الرواتب!F70</f>
        <v>303428</v>
      </c>
      <c r="D70" s="109">
        <f>المزايا!F70</f>
        <v>29073</v>
      </c>
      <c r="E70" s="110">
        <f t="shared" ref="E70:E87" si="1">SUM(C70:D70)</f>
        <v>332501</v>
      </c>
      <c r="F70" s="8" t="s">
        <v>131</v>
      </c>
    </row>
    <row r="71" spans="1:6" ht="14.45" customHeight="1" x14ac:dyDescent="0.2">
      <c r="A71" s="103">
        <v>75</v>
      </c>
      <c r="B71" s="92" t="s">
        <v>173</v>
      </c>
      <c r="C71" s="109">
        <f>الرواتب!F71</f>
        <v>32406</v>
      </c>
      <c r="D71" s="109">
        <f>المزايا!F71</f>
        <v>771</v>
      </c>
      <c r="E71" s="110">
        <f t="shared" si="1"/>
        <v>33177</v>
      </c>
      <c r="F71" s="8" t="s">
        <v>132</v>
      </c>
    </row>
    <row r="72" spans="1:6" ht="14.45" customHeight="1" x14ac:dyDescent="0.2">
      <c r="A72" s="103">
        <v>77</v>
      </c>
      <c r="B72" s="93" t="s">
        <v>174</v>
      </c>
      <c r="C72" s="109">
        <f>الرواتب!F72</f>
        <v>790546</v>
      </c>
      <c r="D72" s="109">
        <f>المزايا!F72</f>
        <v>80469</v>
      </c>
      <c r="E72" s="110">
        <f t="shared" si="1"/>
        <v>871015</v>
      </c>
      <c r="F72" s="8" t="s">
        <v>133</v>
      </c>
    </row>
    <row r="73" spans="1:6" ht="14.45" customHeight="1" x14ac:dyDescent="0.2">
      <c r="A73" s="103">
        <v>78</v>
      </c>
      <c r="B73" s="94" t="s">
        <v>59</v>
      </c>
      <c r="C73" s="109">
        <f>الرواتب!F73</f>
        <v>543002</v>
      </c>
      <c r="D73" s="109">
        <f>المزايا!F73</f>
        <v>73378</v>
      </c>
      <c r="E73" s="110">
        <f t="shared" si="1"/>
        <v>616380</v>
      </c>
      <c r="F73" s="8" t="s">
        <v>134</v>
      </c>
    </row>
    <row r="74" spans="1:6" ht="14.45" customHeight="1" x14ac:dyDescent="0.2">
      <c r="A74" s="103">
        <v>79</v>
      </c>
      <c r="B74" s="48" t="s">
        <v>175</v>
      </c>
      <c r="C74" s="109">
        <f>الرواتب!F74</f>
        <v>566269</v>
      </c>
      <c r="D74" s="109">
        <f>المزايا!F74</f>
        <v>107393</v>
      </c>
      <c r="E74" s="110">
        <f t="shared" si="1"/>
        <v>673662</v>
      </c>
      <c r="F74" s="8" t="s">
        <v>176</v>
      </c>
    </row>
    <row r="75" spans="1:6" ht="14.45" customHeight="1" x14ac:dyDescent="0.2">
      <c r="A75" s="103">
        <v>80</v>
      </c>
      <c r="B75" s="95" t="s">
        <v>60</v>
      </c>
      <c r="C75" s="109">
        <f>الرواتب!F75</f>
        <v>675836</v>
      </c>
      <c r="D75" s="109">
        <f>المزايا!F75</f>
        <v>128506</v>
      </c>
      <c r="E75" s="110">
        <f t="shared" si="1"/>
        <v>804342</v>
      </c>
      <c r="F75" s="8" t="s">
        <v>135</v>
      </c>
    </row>
    <row r="76" spans="1:6" ht="14.45" customHeight="1" x14ac:dyDescent="0.2">
      <c r="A76" s="103">
        <v>81</v>
      </c>
      <c r="B76" s="48" t="s">
        <v>61</v>
      </c>
      <c r="C76" s="109">
        <f>الرواتب!F76</f>
        <v>2536828</v>
      </c>
      <c r="D76" s="109">
        <f>المزايا!F76</f>
        <v>343418</v>
      </c>
      <c r="E76" s="110">
        <f t="shared" si="1"/>
        <v>2880246</v>
      </c>
      <c r="F76" s="8" t="s">
        <v>136</v>
      </c>
    </row>
    <row r="77" spans="1:6" ht="14.45" customHeight="1" x14ac:dyDescent="0.2">
      <c r="A77" s="103">
        <v>82</v>
      </c>
      <c r="B77" s="96" t="s">
        <v>62</v>
      </c>
      <c r="C77" s="109">
        <f>الرواتب!F77</f>
        <v>469664</v>
      </c>
      <c r="D77" s="109">
        <f>المزايا!F77</f>
        <v>54310</v>
      </c>
      <c r="E77" s="110">
        <f t="shared" si="1"/>
        <v>523974</v>
      </c>
      <c r="F77" s="8" t="s">
        <v>177</v>
      </c>
    </row>
    <row r="78" spans="1:6" ht="14.45" customHeight="1" x14ac:dyDescent="0.2">
      <c r="A78" s="103">
        <v>85</v>
      </c>
      <c r="B78" s="97" t="s">
        <v>63</v>
      </c>
      <c r="C78" s="109">
        <f>الرواتب!F78</f>
        <v>4210999</v>
      </c>
      <c r="D78" s="109">
        <f>المزايا!F78</f>
        <v>782137</v>
      </c>
      <c r="E78" s="110">
        <f t="shared" si="1"/>
        <v>4993136</v>
      </c>
      <c r="F78" s="8" t="s">
        <v>137</v>
      </c>
    </row>
    <row r="79" spans="1:6" ht="14.45" customHeight="1" x14ac:dyDescent="0.2">
      <c r="A79" s="103">
        <v>86</v>
      </c>
      <c r="B79" s="98" t="s">
        <v>178</v>
      </c>
      <c r="C79" s="109">
        <f>الرواتب!F79</f>
        <v>3941772</v>
      </c>
      <c r="D79" s="109">
        <f>المزايا!F79</f>
        <v>767368</v>
      </c>
      <c r="E79" s="110">
        <f t="shared" si="1"/>
        <v>4709140</v>
      </c>
      <c r="F79" s="8" t="s">
        <v>138</v>
      </c>
    </row>
    <row r="80" spans="1:6" ht="14.45" customHeight="1" x14ac:dyDescent="0.2">
      <c r="A80" s="103">
        <v>87</v>
      </c>
      <c r="B80" s="98" t="s">
        <v>179</v>
      </c>
      <c r="C80" s="109">
        <f>الرواتب!F80</f>
        <v>48366</v>
      </c>
      <c r="D80" s="109">
        <f>المزايا!F80</f>
        <v>1850</v>
      </c>
      <c r="E80" s="110">
        <f t="shared" si="1"/>
        <v>50216</v>
      </c>
      <c r="F80" s="8" t="s">
        <v>139</v>
      </c>
    </row>
    <row r="81" spans="1:6" ht="14.45" customHeight="1" x14ac:dyDescent="0.2">
      <c r="A81" s="103">
        <v>88</v>
      </c>
      <c r="B81" s="98" t="s">
        <v>180</v>
      </c>
      <c r="C81" s="109">
        <f>الرواتب!F81</f>
        <v>390531</v>
      </c>
      <c r="D81" s="109">
        <f>المزايا!F81</f>
        <v>46301</v>
      </c>
      <c r="E81" s="110">
        <f t="shared" si="1"/>
        <v>436832</v>
      </c>
      <c r="F81" s="8" t="s">
        <v>140</v>
      </c>
    </row>
    <row r="82" spans="1:6" ht="14.45" customHeight="1" x14ac:dyDescent="0.2">
      <c r="A82" s="103">
        <v>90</v>
      </c>
      <c r="B82" s="99" t="s">
        <v>181</v>
      </c>
      <c r="C82" s="109">
        <f>الرواتب!F82</f>
        <v>137468</v>
      </c>
      <c r="D82" s="109">
        <f>المزايا!F82</f>
        <v>4980</v>
      </c>
      <c r="E82" s="110">
        <f t="shared" si="1"/>
        <v>142448</v>
      </c>
      <c r="F82" s="8" t="s">
        <v>141</v>
      </c>
    </row>
    <row r="83" spans="1:6" ht="14.45" customHeight="1" x14ac:dyDescent="0.2">
      <c r="A83" s="103">
        <v>91</v>
      </c>
      <c r="B83" s="48" t="s">
        <v>64</v>
      </c>
      <c r="C83" s="109">
        <f>الرواتب!F83</f>
        <v>20683</v>
      </c>
      <c r="D83" s="109">
        <f>المزايا!F83</f>
        <v>2278</v>
      </c>
      <c r="E83" s="110">
        <f t="shared" si="1"/>
        <v>22961</v>
      </c>
      <c r="F83" s="8" t="s">
        <v>142</v>
      </c>
    </row>
    <row r="84" spans="1:6" ht="14.45" customHeight="1" x14ac:dyDescent="0.2">
      <c r="A84" s="103">
        <v>93</v>
      </c>
      <c r="B84" s="100" t="s">
        <v>182</v>
      </c>
      <c r="C84" s="109">
        <f>الرواتب!F84</f>
        <v>453070</v>
      </c>
      <c r="D84" s="109">
        <f>المزايا!F84</f>
        <v>33289</v>
      </c>
      <c r="E84" s="110">
        <f t="shared" si="1"/>
        <v>486359</v>
      </c>
      <c r="F84" s="8" t="s">
        <v>143</v>
      </c>
    </row>
    <row r="85" spans="1:6" ht="14.45" customHeight="1" x14ac:dyDescent="0.2">
      <c r="A85" s="103">
        <v>94</v>
      </c>
      <c r="B85" s="48" t="s">
        <v>65</v>
      </c>
      <c r="C85" s="109">
        <f>الرواتب!F85</f>
        <v>337662</v>
      </c>
      <c r="D85" s="109">
        <f>المزايا!F85</f>
        <v>43051</v>
      </c>
      <c r="E85" s="110">
        <f t="shared" si="1"/>
        <v>380713</v>
      </c>
      <c r="F85" s="8" t="s">
        <v>144</v>
      </c>
    </row>
    <row r="86" spans="1:6" ht="14.45" customHeight="1" x14ac:dyDescent="0.2">
      <c r="A86" s="103">
        <v>95</v>
      </c>
      <c r="B86" s="101" t="s">
        <v>66</v>
      </c>
      <c r="C86" s="109">
        <f>الرواتب!F86</f>
        <v>550459</v>
      </c>
      <c r="D86" s="109">
        <f>المزايا!F86</f>
        <v>49345</v>
      </c>
      <c r="E86" s="110">
        <f t="shared" si="1"/>
        <v>599804</v>
      </c>
      <c r="F86" s="8" t="s">
        <v>145</v>
      </c>
    </row>
    <row r="87" spans="1:6" ht="14.45" customHeight="1" x14ac:dyDescent="0.2">
      <c r="A87" s="103">
        <v>96</v>
      </c>
      <c r="B87" s="48" t="s">
        <v>67</v>
      </c>
      <c r="C87" s="109">
        <f>الرواتب!F87</f>
        <v>2213748</v>
      </c>
      <c r="D87" s="109">
        <f>المزايا!F87</f>
        <v>143205</v>
      </c>
      <c r="E87" s="110">
        <f t="shared" si="1"/>
        <v>2356953</v>
      </c>
      <c r="F87" s="8" t="s">
        <v>146</v>
      </c>
    </row>
    <row r="88" spans="1:6" ht="20.100000000000001" customHeight="1" x14ac:dyDescent="0.2">
      <c r="A88" s="130" t="s">
        <v>69</v>
      </c>
      <c r="B88" s="130"/>
      <c r="C88" s="111">
        <f>SUM(C5:C87)</f>
        <v>180672687</v>
      </c>
      <c r="D88" s="111">
        <f>SUM(D5:D87)</f>
        <v>36156083</v>
      </c>
      <c r="E88" s="111">
        <f>SUM(E5:E87)</f>
        <v>216828770</v>
      </c>
      <c r="F88" s="9" t="s">
        <v>72</v>
      </c>
    </row>
    <row r="90" spans="1:6" ht="18.75" x14ac:dyDescent="0.2">
      <c r="A90" s="123" t="s">
        <v>256</v>
      </c>
      <c r="B90" s="122" t="s">
        <v>259</v>
      </c>
      <c r="C90" s="122"/>
    </row>
    <row r="91" spans="1:6" ht="18.75" x14ac:dyDescent="0.2">
      <c r="A91" s="123" t="s">
        <v>256</v>
      </c>
      <c r="B91" s="122" t="s">
        <v>257</v>
      </c>
      <c r="C91" s="122"/>
    </row>
    <row r="92" spans="1:6" ht="18.75" x14ac:dyDescent="0.2">
      <c r="A92" s="123" t="s">
        <v>256</v>
      </c>
      <c r="B92" s="122" t="s">
        <v>258</v>
      </c>
      <c r="C92" s="122"/>
    </row>
  </sheetData>
  <mergeCells count="7">
    <mergeCell ref="A88:B88"/>
    <mergeCell ref="A1:C1"/>
    <mergeCell ref="E1:F1"/>
    <mergeCell ref="A2:C2"/>
    <mergeCell ref="E2:F2"/>
    <mergeCell ref="A3:B4"/>
    <mergeCell ref="F3:F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2016-03-08T04:44:38Z</cp:lastPrinted>
  <dcterms:created xsi:type="dcterms:W3CDTF">2013-09-02T09:54:48Z</dcterms:created>
  <dcterms:modified xsi:type="dcterms:W3CDTF">2016-04-04T10:56:20Z</dcterms:modified>
</cp:coreProperties>
</file>