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gfotaibi\AppData\Local\Microsoft\Windows\INetCache\Content.Outlook\437XA6R4\"/>
    </mc:Choice>
  </mc:AlternateContent>
  <xr:revisionPtr revIDLastSave="0" documentId="13_ncr:1_{0C791090-AD0A-4F98-A601-9BE071F22E59}" xr6:coauthVersionLast="47" xr6:coauthVersionMax="47" xr10:uidLastSave="{00000000-0000-0000-0000-000000000000}"/>
  <bookViews>
    <workbookView xWindow="3276" yWindow="2508" windowWidth="13032" windowHeight="9852" tabRatio="713" xr2:uid="{00000000-000D-0000-FFFF-FFFF00000000}"/>
  </bookViews>
  <sheets>
    <sheet name="الفهرس" sheetId="80" r:id="rId1"/>
    <sheet name="مقدمة " sheetId="81" r:id="rId2"/>
    <sheet name="1" sheetId="51" r:id="rId3"/>
    <sheet name="2" sheetId="82" r:id="rId4"/>
    <sheet name="3" sheetId="52" r:id="rId5"/>
    <sheet name="4" sheetId="53" r:id="rId6"/>
    <sheet name="5" sheetId="58" r:id="rId7"/>
    <sheet name="6" sheetId="59" r:id="rId8"/>
    <sheet name="7" sheetId="55" r:id="rId9"/>
    <sheet name="8" sheetId="63" r:id="rId10"/>
    <sheet name="9" sheetId="64" r:id="rId11"/>
    <sheet name="10" sheetId="65" r:id="rId12"/>
    <sheet name="11" sheetId="84" r:id="rId13"/>
    <sheet name="1-11" sheetId="88" r:id="rId14"/>
    <sheet name="2-11" sheetId="91" r:id="rId15"/>
    <sheet name="12 " sheetId="69" r:id="rId16"/>
    <sheet name="1-12" sheetId="89" r:id="rId17"/>
    <sheet name="2-12" sheetId="90" r:id="rId18"/>
    <sheet name="13 " sheetId="54" r:id="rId19"/>
    <sheet name="14 " sheetId="60" r:id="rId20"/>
    <sheet name="15 " sheetId="61" r:id="rId21"/>
    <sheet name="16 " sheetId="62" r:id="rId22"/>
    <sheet name="17 " sheetId="73" r:id="rId23"/>
    <sheet name="1-17" sheetId="85" r:id="rId24"/>
    <sheet name="18 " sheetId="76" r:id="rId25"/>
    <sheet name="19 " sheetId="77" r:id="rId26"/>
  </sheets>
  <definedNames>
    <definedName name="_Toc488228445" localSheetId="21">'16 '!$A$4</definedName>
    <definedName name="_Toc488228446" localSheetId="19">'14 '!$A$4</definedName>
    <definedName name="_Toc488228447" localSheetId="20">'15 '!$A$4</definedName>
    <definedName name="_Toc488228448" localSheetId="11">'10'!$A$4</definedName>
    <definedName name="_Toc488228449" localSheetId="10">'9'!$A$4</definedName>
    <definedName name="_Toc488228450" localSheetId="12">'11'!$A$4</definedName>
    <definedName name="_Toc488228451" localSheetId="13">'1-11'!$A$4</definedName>
    <definedName name="_Toc488228452" localSheetId="14">'2-11'!$A$4</definedName>
    <definedName name="_Toc488228453" localSheetId="15">'12 '!$A$4</definedName>
    <definedName name="_Toc488228454" localSheetId="16">'1-12'!$A$4</definedName>
    <definedName name="_Toc488228455" localSheetId="17">'2-12'!$A$4</definedName>
    <definedName name="_Toc488228456" localSheetId="25">'19 '!$A$4</definedName>
    <definedName name="OLE_LINK1" localSheetId="6">'5'!#REF!</definedName>
    <definedName name="_xlnm.Print_Area" localSheetId="2">'1'!$A$1:$G$13</definedName>
    <definedName name="_xlnm.Print_Area" localSheetId="11">'10'!$A$1:$J$23</definedName>
    <definedName name="_xlnm.Print_Area" localSheetId="13">'1-11'!$A$1:$L$23</definedName>
    <definedName name="_xlnm.Print_Area" localSheetId="16">'1-12'!$A$1:$O$31</definedName>
    <definedName name="_xlnm.Print_Area" localSheetId="23">'1-17'!$A$1:$J$20</definedName>
    <definedName name="_xlnm.Print_Area" localSheetId="15">'12 '!$A$1:$J$32</definedName>
    <definedName name="_xlnm.Print_Area" localSheetId="18">'13 '!$A$1:$J$11</definedName>
    <definedName name="_xlnm.Print_Area" localSheetId="19">'14 '!$A$1:$J$22</definedName>
    <definedName name="_xlnm.Print_Area" localSheetId="20">'15 '!$A$1:$J$23</definedName>
    <definedName name="_xlnm.Print_Area" localSheetId="21">'16 '!$A$1:$J$26</definedName>
    <definedName name="_xlnm.Print_Area" localSheetId="22">'17 '!$A$1:$J$21</definedName>
    <definedName name="_xlnm.Print_Area" localSheetId="24">'18 '!$A$1:$J$39</definedName>
    <definedName name="_xlnm.Print_Area" localSheetId="25">'19 '!$A$1:$D$17</definedName>
    <definedName name="_xlnm.Print_Area" localSheetId="3">'2'!$A$1:$J$31</definedName>
    <definedName name="_xlnm.Print_Area" localSheetId="14">'2-11'!$A$1:$L$21</definedName>
    <definedName name="_xlnm.Print_Area" localSheetId="17">'2-12'!$A$1:$M$31</definedName>
    <definedName name="_xlnm.Print_Area" localSheetId="4">'3'!$A$1:$J$16</definedName>
    <definedName name="_xlnm.Print_Area" localSheetId="5">'4'!$A$1:$J$16</definedName>
    <definedName name="_xlnm.Print_Area" localSheetId="6">'5'!$A$1:$J$25</definedName>
    <definedName name="_xlnm.Print_Area" localSheetId="7">'6'!$A$1:$J$29</definedName>
    <definedName name="_xlnm.Print_Area" localSheetId="8">'7'!$A$1:$J$11</definedName>
    <definedName name="_xlnm.Print_Area" localSheetId="9">'8'!$A$1:$J$12</definedName>
    <definedName name="_xlnm.Print_Area" localSheetId="10">'9'!$A$1:$J$21</definedName>
    <definedName name="_xlnm.Print_Area" localSheetId="0">الفهرس!$A$1:$B$35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6" i="77" l="1"/>
  <c r="C16" i="77"/>
  <c r="D7" i="77"/>
  <c r="D16" i="77" s="1"/>
  <c r="D8" i="77"/>
  <c r="D9" i="77"/>
  <c r="D10" i="77"/>
  <c r="D11" i="77"/>
  <c r="D12" i="77"/>
  <c r="D13" i="77"/>
  <c r="D14" i="77"/>
  <c r="D15" i="77"/>
  <c r="H9" i="76"/>
  <c r="I9" i="76"/>
  <c r="H10" i="76"/>
  <c r="I10" i="76"/>
  <c r="H11" i="76"/>
  <c r="I11" i="76"/>
  <c r="H12" i="76"/>
  <c r="I12" i="76"/>
  <c r="H13" i="76"/>
  <c r="I13" i="76"/>
  <c r="H14" i="76"/>
  <c r="I14" i="76"/>
  <c r="J14" i="76" s="1"/>
  <c r="H15" i="76"/>
  <c r="I15" i="76"/>
  <c r="H16" i="76"/>
  <c r="I16" i="76"/>
  <c r="H17" i="76"/>
  <c r="I17" i="76"/>
  <c r="H18" i="76"/>
  <c r="I18" i="76"/>
  <c r="J18" i="76" s="1"/>
  <c r="H19" i="76"/>
  <c r="I19" i="76"/>
  <c r="H20" i="76"/>
  <c r="I20" i="76"/>
  <c r="H21" i="76"/>
  <c r="I21" i="76"/>
  <c r="H22" i="76"/>
  <c r="I22" i="76"/>
  <c r="J22" i="76" s="1"/>
  <c r="H23" i="76"/>
  <c r="I23" i="76"/>
  <c r="H24" i="76"/>
  <c r="I24" i="76"/>
  <c r="H25" i="76"/>
  <c r="I25" i="76"/>
  <c r="H26" i="76"/>
  <c r="I26" i="76"/>
  <c r="H27" i="76"/>
  <c r="I27" i="76"/>
  <c r="H28" i="76"/>
  <c r="I28" i="76"/>
  <c r="H29" i="76"/>
  <c r="I29" i="76"/>
  <c r="H30" i="76"/>
  <c r="I30" i="76"/>
  <c r="H31" i="76"/>
  <c r="I31" i="76"/>
  <c r="H32" i="76"/>
  <c r="I32" i="76"/>
  <c r="H33" i="76"/>
  <c r="I33" i="76"/>
  <c r="H34" i="76"/>
  <c r="I34" i="76"/>
  <c r="J34" i="76" s="1"/>
  <c r="H35" i="76"/>
  <c r="I35" i="76"/>
  <c r="J13" i="76"/>
  <c r="J17" i="76"/>
  <c r="J21" i="76"/>
  <c r="J25" i="76"/>
  <c r="J29" i="76"/>
  <c r="J10" i="76"/>
  <c r="J26" i="76"/>
  <c r="J30" i="76"/>
  <c r="I8" i="76"/>
  <c r="H8" i="76"/>
  <c r="B36" i="76"/>
  <c r="C36" i="76"/>
  <c r="E36" i="76"/>
  <c r="F36" i="76"/>
  <c r="J11" i="76"/>
  <c r="J15" i="76"/>
  <c r="J19" i="76"/>
  <c r="J23" i="76"/>
  <c r="J27" i="76"/>
  <c r="J31" i="76"/>
  <c r="J33" i="76"/>
  <c r="J35" i="76"/>
  <c r="G8" i="76"/>
  <c r="G36" i="76" s="1"/>
  <c r="G9" i="76"/>
  <c r="G10" i="76"/>
  <c r="G11" i="76"/>
  <c r="G12" i="76"/>
  <c r="G13" i="76"/>
  <c r="G14" i="76"/>
  <c r="G15" i="76"/>
  <c r="G16" i="76"/>
  <c r="G17" i="76"/>
  <c r="G18" i="76"/>
  <c r="G19" i="76"/>
  <c r="G20" i="76"/>
  <c r="G21" i="76"/>
  <c r="G22" i="76"/>
  <c r="G23" i="76"/>
  <c r="G24" i="76"/>
  <c r="G25" i="76"/>
  <c r="G26" i="76"/>
  <c r="G27" i="76"/>
  <c r="G28" i="76"/>
  <c r="G29" i="76"/>
  <c r="G30" i="76"/>
  <c r="G31" i="76"/>
  <c r="G32" i="76"/>
  <c r="G33" i="76"/>
  <c r="G34" i="76"/>
  <c r="G35" i="76"/>
  <c r="D8" i="76"/>
  <c r="D36" i="76" s="1"/>
  <c r="D9" i="76"/>
  <c r="D10" i="76"/>
  <c r="D11" i="76"/>
  <c r="D12" i="76"/>
  <c r="D13" i="76"/>
  <c r="D14" i="76"/>
  <c r="D15" i="76"/>
  <c r="D16" i="76"/>
  <c r="D17" i="76"/>
  <c r="D18" i="76"/>
  <c r="D19" i="76"/>
  <c r="D20" i="76"/>
  <c r="D21" i="76"/>
  <c r="D22" i="76"/>
  <c r="D23" i="76"/>
  <c r="D24" i="76"/>
  <c r="D25" i="76"/>
  <c r="D26" i="76"/>
  <c r="D27" i="76"/>
  <c r="D28" i="76"/>
  <c r="D29" i="76"/>
  <c r="D30" i="76"/>
  <c r="D31" i="76"/>
  <c r="D32" i="76"/>
  <c r="D33" i="76"/>
  <c r="D34" i="76"/>
  <c r="D35" i="76"/>
  <c r="J32" i="76" l="1"/>
  <c r="J20" i="76"/>
  <c r="H36" i="76"/>
  <c r="J16" i="76"/>
  <c r="I36" i="76"/>
  <c r="J9" i="76"/>
  <c r="J24" i="76"/>
  <c r="J28" i="76"/>
  <c r="J12" i="76"/>
  <c r="J8" i="76"/>
  <c r="J36" i="76" l="1"/>
  <c r="H9" i="85" l="1"/>
  <c r="J9" i="85" s="1"/>
  <c r="I9" i="85"/>
  <c r="H10" i="85"/>
  <c r="J10" i="85" s="1"/>
  <c r="I10" i="85"/>
  <c r="H11" i="85"/>
  <c r="J11" i="85" s="1"/>
  <c r="I11" i="85"/>
  <c r="H12" i="85"/>
  <c r="I12" i="85"/>
  <c r="H13" i="85"/>
  <c r="I13" i="85"/>
  <c r="J13" i="85" s="1"/>
  <c r="H14" i="85"/>
  <c r="J14" i="85" s="1"/>
  <c r="I14" i="85"/>
  <c r="H15" i="85"/>
  <c r="J15" i="85" s="1"/>
  <c r="I15" i="85"/>
  <c r="H16" i="85"/>
  <c r="I16" i="85"/>
  <c r="H17" i="85"/>
  <c r="I17" i="85"/>
  <c r="J12" i="85"/>
  <c r="I8" i="85"/>
  <c r="H8" i="85"/>
  <c r="J8" i="85" s="1"/>
  <c r="J17" i="85"/>
  <c r="G8" i="85"/>
  <c r="G9" i="85"/>
  <c r="G10" i="85"/>
  <c r="G11" i="85"/>
  <c r="G12" i="85"/>
  <c r="G13" i="85"/>
  <c r="G14" i="85"/>
  <c r="G15" i="85"/>
  <c r="G16" i="85"/>
  <c r="G17" i="85"/>
  <c r="D8" i="85"/>
  <c r="D9" i="85"/>
  <c r="D10" i="85"/>
  <c r="D11" i="85"/>
  <c r="D12" i="85"/>
  <c r="D13" i="85"/>
  <c r="D14" i="85"/>
  <c r="D15" i="85"/>
  <c r="D16" i="85"/>
  <c r="D17" i="85"/>
  <c r="H9" i="73"/>
  <c r="I9" i="73"/>
  <c r="H10" i="73"/>
  <c r="I10" i="73"/>
  <c r="J10" i="73" s="1"/>
  <c r="H11" i="73"/>
  <c r="I11" i="73"/>
  <c r="J11" i="73" s="1"/>
  <c r="H12" i="73"/>
  <c r="I12" i="73"/>
  <c r="H13" i="73"/>
  <c r="I13" i="73"/>
  <c r="H14" i="73"/>
  <c r="I14" i="73"/>
  <c r="J14" i="73" s="1"/>
  <c r="H15" i="73"/>
  <c r="I15" i="73"/>
  <c r="J15" i="73" s="1"/>
  <c r="H16" i="73"/>
  <c r="I16" i="73"/>
  <c r="H17" i="73"/>
  <c r="I17" i="73"/>
  <c r="H18" i="73"/>
  <c r="I18" i="73"/>
  <c r="J18" i="73" s="1"/>
  <c r="I8" i="73"/>
  <c r="H8" i="73"/>
  <c r="J8" i="73" s="1"/>
  <c r="B19" i="73"/>
  <c r="C19" i="73"/>
  <c r="E19" i="73"/>
  <c r="F19" i="73"/>
  <c r="J9" i="73"/>
  <c r="J13" i="73"/>
  <c r="J17" i="73"/>
  <c r="G8" i="73"/>
  <c r="G9" i="73"/>
  <c r="G19" i="73" s="1"/>
  <c r="G10" i="73"/>
  <c r="G11" i="73"/>
  <c r="G12" i="73"/>
  <c r="G13" i="73"/>
  <c r="G14" i="73"/>
  <c r="G15" i="73"/>
  <c r="G16" i="73"/>
  <c r="G17" i="73"/>
  <c r="G18" i="73"/>
  <c r="D8" i="73"/>
  <c r="D19" i="73" s="1"/>
  <c r="D9" i="73"/>
  <c r="D10" i="73"/>
  <c r="D11" i="73"/>
  <c r="D12" i="73"/>
  <c r="D13" i="73"/>
  <c r="D14" i="73"/>
  <c r="D15" i="73"/>
  <c r="D16" i="73"/>
  <c r="D17" i="73"/>
  <c r="D18" i="73"/>
  <c r="H9" i="62"/>
  <c r="J9" i="62" s="1"/>
  <c r="I9" i="62"/>
  <c r="H10" i="62"/>
  <c r="J10" i="62" s="1"/>
  <c r="I10" i="62"/>
  <c r="H11" i="62"/>
  <c r="I11" i="62"/>
  <c r="H12" i="62"/>
  <c r="J12" i="62" s="1"/>
  <c r="I12" i="62"/>
  <c r="H13" i="62"/>
  <c r="J13" i="62" s="1"/>
  <c r="I13" i="62"/>
  <c r="H14" i="62"/>
  <c r="J14" i="62" s="1"/>
  <c r="I14" i="62"/>
  <c r="H15" i="62"/>
  <c r="I15" i="62"/>
  <c r="H16" i="62"/>
  <c r="I16" i="62"/>
  <c r="J16" i="62" s="1"/>
  <c r="H17" i="62"/>
  <c r="I17" i="62"/>
  <c r="H18" i="62"/>
  <c r="J18" i="62" s="1"/>
  <c r="I18" i="62"/>
  <c r="H19" i="62"/>
  <c r="I19" i="62"/>
  <c r="H20" i="62"/>
  <c r="I20" i="62"/>
  <c r="J20" i="62" s="1"/>
  <c r="H21" i="62"/>
  <c r="J21" i="62" s="1"/>
  <c r="I21" i="62"/>
  <c r="H22" i="62"/>
  <c r="J22" i="62" s="1"/>
  <c r="I22" i="62"/>
  <c r="J11" i="62"/>
  <c r="I8" i="62"/>
  <c r="H8" i="62"/>
  <c r="J8" i="62"/>
  <c r="J15" i="62"/>
  <c r="J17" i="62"/>
  <c r="J19" i="62"/>
  <c r="G8" i="62"/>
  <c r="G9" i="62"/>
  <c r="G10" i="62"/>
  <c r="G11" i="62"/>
  <c r="G12" i="62"/>
  <c r="G13" i="62"/>
  <c r="G14" i="62"/>
  <c r="G15" i="62"/>
  <c r="G16" i="62"/>
  <c r="G17" i="62"/>
  <c r="G18" i="62"/>
  <c r="G19" i="62"/>
  <c r="G20" i="62"/>
  <c r="G21" i="62"/>
  <c r="G22" i="62"/>
  <c r="D8" i="62"/>
  <c r="D9" i="62"/>
  <c r="D10" i="62"/>
  <c r="D11" i="62"/>
  <c r="D12" i="62"/>
  <c r="D13" i="62"/>
  <c r="D14" i="62"/>
  <c r="D15" i="62"/>
  <c r="D16" i="62"/>
  <c r="D17" i="62"/>
  <c r="D18" i="62"/>
  <c r="D19" i="62"/>
  <c r="D20" i="62"/>
  <c r="D21" i="62"/>
  <c r="D22" i="62"/>
  <c r="H9" i="61"/>
  <c r="I9" i="61"/>
  <c r="H10" i="61"/>
  <c r="J10" i="61" s="1"/>
  <c r="I10" i="61"/>
  <c r="H11" i="61"/>
  <c r="I11" i="61"/>
  <c r="J11" i="61" s="1"/>
  <c r="H12" i="61"/>
  <c r="I12" i="61"/>
  <c r="J12" i="61" s="1"/>
  <c r="H13" i="61"/>
  <c r="J13" i="61" s="1"/>
  <c r="I13" i="61"/>
  <c r="H14" i="61"/>
  <c r="J14" i="61" s="1"/>
  <c r="I14" i="61"/>
  <c r="H15" i="61"/>
  <c r="I15" i="61"/>
  <c r="J15" i="61" s="1"/>
  <c r="H16" i="61"/>
  <c r="I16" i="61"/>
  <c r="H17" i="61"/>
  <c r="J17" i="61" s="1"/>
  <c r="I17" i="61"/>
  <c r="H18" i="61"/>
  <c r="J18" i="61" s="1"/>
  <c r="I18" i="61"/>
  <c r="I8" i="61"/>
  <c r="H8" i="61"/>
  <c r="J8" i="61" s="1"/>
  <c r="J16" i="61"/>
  <c r="G8" i="61"/>
  <c r="G9" i="61"/>
  <c r="G10" i="61"/>
  <c r="G11" i="61"/>
  <c r="G12" i="61"/>
  <c r="G13" i="61"/>
  <c r="G14" i="61"/>
  <c r="G15" i="61"/>
  <c r="G16" i="61"/>
  <c r="G17" i="61"/>
  <c r="G18" i="61"/>
  <c r="D8" i="61"/>
  <c r="D9" i="61"/>
  <c r="D10" i="61"/>
  <c r="D11" i="61"/>
  <c r="D12" i="61"/>
  <c r="D13" i="61"/>
  <c r="D14" i="61"/>
  <c r="D15" i="61"/>
  <c r="D16" i="61"/>
  <c r="D17" i="61"/>
  <c r="D18" i="61"/>
  <c r="H9" i="60"/>
  <c r="I9" i="60"/>
  <c r="H10" i="60"/>
  <c r="J10" i="60" s="1"/>
  <c r="I10" i="60"/>
  <c r="H11" i="60"/>
  <c r="I11" i="60"/>
  <c r="J11" i="60" s="1"/>
  <c r="H12" i="60"/>
  <c r="I12" i="60"/>
  <c r="H13" i="60"/>
  <c r="I13" i="60"/>
  <c r="H14" i="60"/>
  <c r="J14" i="60" s="1"/>
  <c r="I14" i="60"/>
  <c r="H15" i="60"/>
  <c r="I15" i="60"/>
  <c r="J15" i="60" s="1"/>
  <c r="H16" i="60"/>
  <c r="J16" i="60" s="1"/>
  <c r="I16" i="60"/>
  <c r="H17" i="60"/>
  <c r="I17" i="60"/>
  <c r="H18" i="60"/>
  <c r="J18" i="60" s="1"/>
  <c r="I18" i="60"/>
  <c r="I8" i="60"/>
  <c r="H8" i="60"/>
  <c r="J12" i="60"/>
  <c r="G8" i="60"/>
  <c r="G9" i="60"/>
  <c r="G10" i="60"/>
  <c r="G11" i="60"/>
  <c r="G12" i="60"/>
  <c r="G13" i="60"/>
  <c r="G14" i="60"/>
  <c r="G15" i="60"/>
  <c r="G16" i="60"/>
  <c r="G17" i="60"/>
  <c r="G18" i="60"/>
  <c r="D8" i="60"/>
  <c r="D9" i="60"/>
  <c r="D10" i="60"/>
  <c r="D11" i="60"/>
  <c r="D12" i="60"/>
  <c r="D13" i="60"/>
  <c r="D14" i="60"/>
  <c r="D15" i="60"/>
  <c r="D16" i="60"/>
  <c r="D17" i="60"/>
  <c r="D18" i="60"/>
  <c r="H9" i="54"/>
  <c r="I9" i="54"/>
  <c r="J9" i="54"/>
  <c r="I8" i="54"/>
  <c r="H8" i="54"/>
  <c r="G8" i="54"/>
  <c r="G9" i="54"/>
  <c r="D8" i="54"/>
  <c r="D9" i="54"/>
  <c r="B29" i="90"/>
  <c r="C29" i="90"/>
  <c r="D29" i="90"/>
  <c r="E29" i="90"/>
  <c r="F29" i="90"/>
  <c r="G29" i="90"/>
  <c r="H29" i="90"/>
  <c r="I29" i="90"/>
  <c r="J29" i="90"/>
  <c r="K29" i="90"/>
  <c r="L29" i="90"/>
  <c r="M7" i="90"/>
  <c r="M29" i="90" s="1"/>
  <c r="M8" i="90"/>
  <c r="M9" i="90"/>
  <c r="M10" i="90"/>
  <c r="M11" i="90"/>
  <c r="M12" i="90"/>
  <c r="M13" i="90"/>
  <c r="M14" i="90"/>
  <c r="M15" i="90"/>
  <c r="M16" i="90"/>
  <c r="M17" i="90"/>
  <c r="M18" i="90"/>
  <c r="M19" i="90"/>
  <c r="M20" i="90"/>
  <c r="M21" i="90"/>
  <c r="M22" i="90"/>
  <c r="M23" i="90"/>
  <c r="M24" i="90"/>
  <c r="M25" i="90"/>
  <c r="M26" i="90"/>
  <c r="M27" i="90"/>
  <c r="M28" i="90"/>
  <c r="B29" i="89"/>
  <c r="C29" i="89"/>
  <c r="D29" i="89"/>
  <c r="E29" i="89"/>
  <c r="F29" i="89"/>
  <c r="G29" i="89"/>
  <c r="H29" i="89"/>
  <c r="I29" i="89"/>
  <c r="J29" i="89"/>
  <c r="K29" i="89"/>
  <c r="L29" i="89"/>
  <c r="M29" i="89"/>
  <c r="N29" i="89"/>
  <c r="O7" i="89"/>
  <c r="O8" i="89"/>
  <c r="O9" i="89"/>
  <c r="O10" i="89"/>
  <c r="O11" i="89"/>
  <c r="O12" i="89"/>
  <c r="O13" i="89"/>
  <c r="O14" i="89"/>
  <c r="O15" i="89"/>
  <c r="O16" i="89"/>
  <c r="O17" i="89"/>
  <c r="O18" i="89"/>
  <c r="O19" i="89"/>
  <c r="O20" i="89"/>
  <c r="O21" i="89"/>
  <c r="O22" i="89"/>
  <c r="O23" i="89"/>
  <c r="O24" i="89"/>
  <c r="O25" i="89"/>
  <c r="O26" i="89"/>
  <c r="O27" i="89"/>
  <c r="O28" i="89"/>
  <c r="H9" i="69"/>
  <c r="I9" i="69"/>
  <c r="H10" i="69"/>
  <c r="I10" i="69"/>
  <c r="H11" i="69"/>
  <c r="I11" i="69"/>
  <c r="H12" i="69"/>
  <c r="I12" i="69"/>
  <c r="H13" i="69"/>
  <c r="I13" i="69"/>
  <c r="H14" i="69"/>
  <c r="I14" i="69"/>
  <c r="H15" i="69"/>
  <c r="I15" i="69"/>
  <c r="H16" i="69"/>
  <c r="J16" i="69" s="1"/>
  <c r="I16" i="69"/>
  <c r="H17" i="69"/>
  <c r="J17" i="69" s="1"/>
  <c r="I17" i="69"/>
  <c r="H18" i="69"/>
  <c r="I18" i="69"/>
  <c r="H19" i="69"/>
  <c r="I19" i="69"/>
  <c r="H20" i="69"/>
  <c r="I20" i="69"/>
  <c r="J20" i="69" s="1"/>
  <c r="H21" i="69"/>
  <c r="I21" i="69"/>
  <c r="J21" i="69" s="1"/>
  <c r="H22" i="69"/>
  <c r="I22" i="69"/>
  <c r="H23" i="69"/>
  <c r="I23" i="69"/>
  <c r="H24" i="69"/>
  <c r="I24" i="69"/>
  <c r="H25" i="69"/>
  <c r="I25" i="69"/>
  <c r="H26" i="69"/>
  <c r="I26" i="69"/>
  <c r="H27" i="69"/>
  <c r="I27" i="69"/>
  <c r="H28" i="69"/>
  <c r="I28" i="69"/>
  <c r="J28" i="69" s="1"/>
  <c r="H29" i="69"/>
  <c r="I29" i="69"/>
  <c r="J15" i="69"/>
  <c r="J23" i="69"/>
  <c r="J24" i="69"/>
  <c r="I8" i="69"/>
  <c r="H8" i="69"/>
  <c r="J8" i="69" s="1"/>
  <c r="B30" i="69"/>
  <c r="C30" i="69"/>
  <c r="E30" i="69"/>
  <c r="F30" i="69"/>
  <c r="J11" i="69"/>
  <c r="J19" i="69"/>
  <c r="J27" i="69"/>
  <c r="G8" i="69"/>
  <c r="G9" i="69"/>
  <c r="G10" i="69"/>
  <c r="G30" i="69" s="1"/>
  <c r="G11" i="69"/>
  <c r="G12" i="69"/>
  <c r="G13" i="69"/>
  <c r="G14" i="69"/>
  <c r="G15" i="69"/>
  <c r="G16" i="69"/>
  <c r="G17" i="69"/>
  <c r="G18" i="69"/>
  <c r="G19" i="69"/>
  <c r="G20" i="69"/>
  <c r="G21" i="69"/>
  <c r="G22" i="69"/>
  <c r="G23" i="69"/>
  <c r="G24" i="69"/>
  <c r="G25" i="69"/>
  <c r="G26" i="69"/>
  <c r="G27" i="69"/>
  <c r="G28" i="69"/>
  <c r="G29" i="69"/>
  <c r="D8" i="69"/>
  <c r="D30" i="69" s="1"/>
  <c r="D9" i="69"/>
  <c r="D10" i="69"/>
  <c r="D11" i="69"/>
  <c r="D12" i="69"/>
  <c r="D13" i="69"/>
  <c r="D14" i="69"/>
  <c r="D15" i="69"/>
  <c r="D16" i="69"/>
  <c r="D17" i="69"/>
  <c r="D18" i="69"/>
  <c r="D19" i="69"/>
  <c r="D20" i="69"/>
  <c r="D21" i="69"/>
  <c r="D22" i="69"/>
  <c r="D23" i="69"/>
  <c r="D24" i="69"/>
  <c r="D25" i="69"/>
  <c r="D26" i="69"/>
  <c r="D27" i="69"/>
  <c r="D28" i="69"/>
  <c r="D29" i="69"/>
  <c r="H9" i="65"/>
  <c r="J9" i="65" s="1"/>
  <c r="I9" i="65"/>
  <c r="H10" i="65"/>
  <c r="J10" i="65" s="1"/>
  <c r="I10" i="65"/>
  <c r="H11" i="65"/>
  <c r="I11" i="65"/>
  <c r="J11" i="65" s="1"/>
  <c r="H12" i="65"/>
  <c r="I12" i="65"/>
  <c r="J12" i="65" s="1"/>
  <c r="H13" i="65"/>
  <c r="I13" i="65"/>
  <c r="H14" i="65"/>
  <c r="J14" i="65" s="1"/>
  <c r="I14" i="65"/>
  <c r="H15" i="65"/>
  <c r="I15" i="65"/>
  <c r="J15" i="65" s="1"/>
  <c r="H16" i="65"/>
  <c r="J16" i="65" s="1"/>
  <c r="I16" i="65"/>
  <c r="H17" i="65"/>
  <c r="J17" i="65" s="1"/>
  <c r="I17" i="65"/>
  <c r="H18" i="65"/>
  <c r="J18" i="65" s="1"/>
  <c r="I18" i="65"/>
  <c r="H19" i="65"/>
  <c r="I19" i="65"/>
  <c r="J19" i="65" s="1"/>
  <c r="H20" i="65"/>
  <c r="J20" i="65" s="1"/>
  <c r="I20" i="65"/>
  <c r="I8" i="65"/>
  <c r="H8" i="65"/>
  <c r="G8" i="65"/>
  <c r="G9" i="65"/>
  <c r="G10" i="65"/>
  <c r="G11" i="65"/>
  <c r="G12" i="65"/>
  <c r="G13" i="65"/>
  <c r="G14" i="65"/>
  <c r="G15" i="65"/>
  <c r="G16" i="65"/>
  <c r="G17" i="65"/>
  <c r="G18" i="65"/>
  <c r="G19" i="65"/>
  <c r="G20" i="65"/>
  <c r="D8" i="65"/>
  <c r="D9" i="65"/>
  <c r="D10" i="65"/>
  <c r="D11" i="65"/>
  <c r="D12" i="65"/>
  <c r="D13" i="65"/>
  <c r="D14" i="65"/>
  <c r="D15" i="65"/>
  <c r="D16" i="65"/>
  <c r="D17" i="65"/>
  <c r="D18" i="65"/>
  <c r="D19" i="65"/>
  <c r="D20" i="65"/>
  <c r="H9" i="64"/>
  <c r="I9" i="64"/>
  <c r="H10" i="64"/>
  <c r="J10" i="64" s="1"/>
  <c r="I10" i="64"/>
  <c r="H11" i="64"/>
  <c r="I11" i="64"/>
  <c r="H12" i="64"/>
  <c r="I12" i="64"/>
  <c r="J12" i="64" s="1"/>
  <c r="H13" i="64"/>
  <c r="J13" i="64" s="1"/>
  <c r="I13" i="64"/>
  <c r="H14" i="64"/>
  <c r="J14" i="64" s="1"/>
  <c r="I14" i="64"/>
  <c r="H15" i="64"/>
  <c r="I15" i="64"/>
  <c r="H16" i="64"/>
  <c r="I16" i="64"/>
  <c r="H17" i="64"/>
  <c r="I17" i="64"/>
  <c r="H18" i="64"/>
  <c r="J18" i="64" s="1"/>
  <c r="I18" i="64"/>
  <c r="I8" i="64"/>
  <c r="H8" i="64"/>
  <c r="G8" i="64"/>
  <c r="G9" i="64"/>
  <c r="G10" i="64"/>
  <c r="G11" i="64"/>
  <c r="G12" i="64"/>
  <c r="G13" i="64"/>
  <c r="G14" i="64"/>
  <c r="G15" i="64"/>
  <c r="G16" i="64"/>
  <c r="G17" i="64"/>
  <c r="G18" i="64"/>
  <c r="D8" i="64"/>
  <c r="D9" i="64"/>
  <c r="D10" i="64"/>
  <c r="D11" i="64"/>
  <c r="D12" i="64"/>
  <c r="D13" i="64"/>
  <c r="D14" i="64"/>
  <c r="D15" i="64"/>
  <c r="D16" i="64"/>
  <c r="D17" i="64"/>
  <c r="D18" i="64"/>
  <c r="H9" i="63"/>
  <c r="J9" i="63" s="1"/>
  <c r="I9" i="63"/>
  <c r="I8" i="63"/>
  <c r="J8" i="63" s="1"/>
  <c r="H8" i="63"/>
  <c r="G8" i="63"/>
  <c r="G9" i="63"/>
  <c r="D8" i="63"/>
  <c r="D9" i="63"/>
  <c r="H9" i="55"/>
  <c r="J9" i="55" s="1"/>
  <c r="I9" i="55"/>
  <c r="I8" i="55"/>
  <c r="H8" i="55"/>
  <c r="J8" i="55" s="1"/>
  <c r="G8" i="55"/>
  <c r="G9" i="55"/>
  <c r="D8" i="55"/>
  <c r="D9" i="55"/>
  <c r="E23" i="59"/>
  <c r="F23" i="59"/>
  <c r="G17" i="59"/>
  <c r="H13" i="59"/>
  <c r="I10" i="59"/>
  <c r="G9" i="59"/>
  <c r="C23" i="59"/>
  <c r="C25" i="59" s="1"/>
  <c r="H12" i="59"/>
  <c r="I12" i="59"/>
  <c r="D14" i="59"/>
  <c r="H16" i="59"/>
  <c r="I16" i="59"/>
  <c r="H20" i="59"/>
  <c r="I20" i="59"/>
  <c r="H15" i="59"/>
  <c r="I15" i="59"/>
  <c r="D18" i="59"/>
  <c r="D19" i="59"/>
  <c r="H10" i="59"/>
  <c r="H11" i="59"/>
  <c r="I13" i="59"/>
  <c r="H14" i="59"/>
  <c r="I14" i="59"/>
  <c r="I17" i="59"/>
  <c r="H18" i="59"/>
  <c r="I18" i="59"/>
  <c r="H19" i="59"/>
  <c r="I19" i="59"/>
  <c r="H21" i="59"/>
  <c r="I21" i="59"/>
  <c r="H22" i="59"/>
  <c r="I22" i="59"/>
  <c r="I8" i="59"/>
  <c r="G8" i="59"/>
  <c r="G10" i="59"/>
  <c r="G11" i="59"/>
  <c r="G12" i="59"/>
  <c r="G14" i="59"/>
  <c r="G15" i="59"/>
  <c r="G16" i="59"/>
  <c r="G18" i="59"/>
  <c r="G19" i="59"/>
  <c r="G20" i="59"/>
  <c r="G21" i="59"/>
  <c r="G22" i="59"/>
  <c r="D9" i="59"/>
  <c r="D10" i="59"/>
  <c r="D13" i="59"/>
  <c r="D17" i="59"/>
  <c r="D21" i="59"/>
  <c r="D22" i="59"/>
  <c r="J13" i="58"/>
  <c r="J15" i="58"/>
  <c r="H9" i="58"/>
  <c r="J9" i="58" s="1"/>
  <c r="I9" i="58"/>
  <c r="H10" i="58"/>
  <c r="I10" i="58"/>
  <c r="H11" i="58"/>
  <c r="J11" i="58" s="1"/>
  <c r="I11" i="58"/>
  <c r="H12" i="58"/>
  <c r="J12" i="58" s="1"/>
  <c r="I12" i="58"/>
  <c r="H13" i="58"/>
  <c r="I13" i="58"/>
  <c r="H14" i="58"/>
  <c r="I14" i="58"/>
  <c r="J14" i="58" s="1"/>
  <c r="H15" i="58"/>
  <c r="I15" i="58"/>
  <c r="H16" i="58"/>
  <c r="J16" i="58" s="1"/>
  <c r="I16" i="58"/>
  <c r="H17" i="58"/>
  <c r="J17" i="58" s="1"/>
  <c r="I17" i="58"/>
  <c r="H18" i="58"/>
  <c r="J18" i="58" s="1"/>
  <c r="I18" i="58"/>
  <c r="I8" i="58"/>
  <c r="H8" i="58"/>
  <c r="J8" i="58" s="1"/>
  <c r="G8" i="58"/>
  <c r="G9" i="58"/>
  <c r="G10" i="58"/>
  <c r="G11" i="58"/>
  <c r="G12" i="58"/>
  <c r="G13" i="58"/>
  <c r="G14" i="58"/>
  <c r="G15" i="58"/>
  <c r="G16" i="58"/>
  <c r="G17" i="58"/>
  <c r="G18" i="58"/>
  <c r="D8" i="58"/>
  <c r="D9" i="58"/>
  <c r="D10" i="58"/>
  <c r="D11" i="58"/>
  <c r="D12" i="58"/>
  <c r="D13" i="58"/>
  <c r="D14" i="58"/>
  <c r="D15" i="58"/>
  <c r="D16" i="58"/>
  <c r="D17" i="58"/>
  <c r="D18" i="58"/>
  <c r="B19" i="58"/>
  <c r="C19" i="58"/>
  <c r="E19" i="58"/>
  <c r="F19" i="58"/>
  <c r="H8" i="53"/>
  <c r="I8" i="53"/>
  <c r="I7" i="53"/>
  <c r="H7" i="53"/>
  <c r="G7" i="53"/>
  <c r="G8" i="53"/>
  <c r="D7" i="53"/>
  <c r="D8" i="53"/>
  <c r="H9" i="52"/>
  <c r="J9" i="52" s="1"/>
  <c r="I9" i="52"/>
  <c r="H10" i="52"/>
  <c r="H12" i="52" s="1"/>
  <c r="I8" i="52"/>
  <c r="I10" i="52" s="1"/>
  <c r="I12" i="52" s="1"/>
  <c r="H8" i="52"/>
  <c r="J8" i="52" s="1"/>
  <c r="G8" i="52"/>
  <c r="G9" i="52"/>
  <c r="D8" i="52"/>
  <c r="D9" i="52"/>
  <c r="G8" i="51"/>
  <c r="F8" i="51"/>
  <c r="E8" i="51"/>
  <c r="G10" i="51"/>
  <c r="G9" i="51"/>
  <c r="D8" i="51"/>
  <c r="C8" i="51"/>
  <c r="B8" i="51"/>
  <c r="D9" i="51"/>
  <c r="D10" i="51"/>
  <c r="J16" i="85" l="1"/>
  <c r="J16" i="73"/>
  <c r="J12" i="73"/>
  <c r="J19" i="73" s="1"/>
  <c r="I19" i="73"/>
  <c r="H19" i="73"/>
  <c r="J9" i="61"/>
  <c r="J8" i="60"/>
  <c r="J17" i="60"/>
  <c r="J13" i="60"/>
  <c r="J9" i="60"/>
  <c r="J8" i="54"/>
  <c r="O29" i="89"/>
  <c r="I30" i="69"/>
  <c r="J12" i="69"/>
  <c r="J13" i="69"/>
  <c r="J25" i="69"/>
  <c r="J26" i="69"/>
  <c r="J22" i="69"/>
  <c r="J18" i="69"/>
  <c r="J14" i="69"/>
  <c r="J10" i="69"/>
  <c r="J29" i="69"/>
  <c r="H30" i="69"/>
  <c r="J9" i="69"/>
  <c r="J8" i="65"/>
  <c r="J13" i="65"/>
  <c r="J15" i="64"/>
  <c r="J16" i="64"/>
  <c r="J11" i="64"/>
  <c r="J8" i="64"/>
  <c r="J17" i="64"/>
  <c r="J9" i="64"/>
  <c r="G13" i="59"/>
  <c r="G23" i="59" s="1"/>
  <c r="G25" i="59" s="1"/>
  <c r="H17" i="59"/>
  <c r="H9" i="59"/>
  <c r="J15" i="59"/>
  <c r="D11" i="59"/>
  <c r="D15" i="59"/>
  <c r="I11" i="59"/>
  <c r="J11" i="59" s="1"/>
  <c r="I9" i="59"/>
  <c r="I23" i="59" s="1"/>
  <c r="I25" i="59" s="1"/>
  <c r="D16" i="59"/>
  <c r="B23" i="59"/>
  <c r="D20" i="59"/>
  <c r="D12" i="59"/>
  <c r="J19" i="59"/>
  <c r="H8" i="59"/>
  <c r="D8" i="59"/>
  <c r="J17" i="59"/>
  <c r="J21" i="59"/>
  <c r="J14" i="59"/>
  <c r="J18" i="59"/>
  <c r="J13" i="59"/>
  <c r="J22" i="59"/>
  <c r="F25" i="59"/>
  <c r="J16" i="59"/>
  <c r="J20" i="59"/>
  <c r="J12" i="59"/>
  <c r="E25" i="59"/>
  <c r="J10" i="59"/>
  <c r="H19" i="58"/>
  <c r="G19" i="58"/>
  <c r="D19" i="58"/>
  <c r="I19" i="58"/>
  <c r="J10" i="58"/>
  <c r="J19" i="58" s="1"/>
  <c r="J8" i="53"/>
  <c r="J7" i="53"/>
  <c r="J30" i="69" l="1"/>
  <c r="H23" i="59"/>
  <c r="J8" i="59"/>
  <c r="D23" i="59"/>
  <c r="J9" i="59"/>
  <c r="J23" i="59" s="1"/>
  <c r="H25" i="59"/>
  <c r="D25" i="59"/>
  <c r="J25" i="59" l="1"/>
  <c r="B20" i="88" l="1"/>
  <c r="C20" i="88"/>
  <c r="D20" i="88"/>
  <c r="E20" i="88"/>
  <c r="F20" i="88"/>
  <c r="G20" i="88"/>
  <c r="H20" i="88"/>
  <c r="I20" i="88"/>
  <c r="J20" i="88"/>
  <c r="K20" i="88"/>
  <c r="L7" i="88"/>
  <c r="L8" i="88"/>
  <c r="L9" i="88"/>
  <c r="L10" i="88"/>
  <c r="L11" i="88"/>
  <c r="L12" i="88"/>
  <c r="L13" i="88"/>
  <c r="L14" i="88"/>
  <c r="L15" i="88"/>
  <c r="L16" i="88"/>
  <c r="L17" i="88"/>
  <c r="L18" i="88"/>
  <c r="L19" i="88"/>
  <c r="C18" i="85"/>
  <c r="D18" i="85"/>
  <c r="E18" i="85"/>
  <c r="F18" i="85"/>
  <c r="G18" i="85"/>
  <c r="H18" i="85"/>
  <c r="I18" i="85"/>
  <c r="J18" i="85"/>
  <c r="B18" i="85"/>
  <c r="C18" i="84"/>
  <c r="E18" i="84"/>
  <c r="F18" i="84"/>
  <c r="B18" i="84"/>
  <c r="H9" i="84"/>
  <c r="I9" i="84"/>
  <c r="H10" i="84"/>
  <c r="I10" i="84"/>
  <c r="H11" i="84"/>
  <c r="I11" i="84"/>
  <c r="H12" i="84"/>
  <c r="I12" i="84"/>
  <c r="H13" i="84"/>
  <c r="I13" i="84"/>
  <c r="H14" i="84"/>
  <c r="I14" i="84"/>
  <c r="H15" i="84"/>
  <c r="I15" i="84"/>
  <c r="H16" i="84"/>
  <c r="I16" i="84"/>
  <c r="H17" i="84"/>
  <c r="I17" i="84"/>
  <c r="I8" i="84"/>
  <c r="H8" i="84"/>
  <c r="G17" i="84"/>
  <c r="G16" i="84"/>
  <c r="G15" i="84"/>
  <c r="G14" i="84"/>
  <c r="G13" i="84"/>
  <c r="G12" i="84"/>
  <c r="G11" i="84"/>
  <c r="G10" i="84"/>
  <c r="G9" i="84"/>
  <c r="G8" i="84"/>
  <c r="D9" i="84"/>
  <c r="D10" i="84"/>
  <c r="D11" i="84"/>
  <c r="D12" i="84"/>
  <c r="D13" i="84"/>
  <c r="J13" i="84" s="1"/>
  <c r="D14" i="84"/>
  <c r="D15" i="84"/>
  <c r="D16" i="84"/>
  <c r="J16" i="84" s="1"/>
  <c r="D17" i="84"/>
  <c r="D8" i="84"/>
  <c r="B19" i="64"/>
  <c r="C19" i="64"/>
  <c r="D19" i="64"/>
  <c r="E19" i="64"/>
  <c r="F19" i="64"/>
  <c r="G19" i="64"/>
  <c r="H19" i="64"/>
  <c r="I19" i="64"/>
  <c r="J19" i="64"/>
  <c r="B10" i="63"/>
  <c r="C10" i="63"/>
  <c r="D10" i="63"/>
  <c r="E10" i="63"/>
  <c r="F10" i="63"/>
  <c r="G10" i="63"/>
  <c r="H10" i="63"/>
  <c r="I10" i="63"/>
  <c r="J10" i="63"/>
  <c r="G21" i="65"/>
  <c r="H21" i="65"/>
  <c r="I21" i="65"/>
  <c r="D21" i="65"/>
  <c r="B21" i="65"/>
  <c r="C21" i="65"/>
  <c r="E21" i="65"/>
  <c r="F21" i="65"/>
  <c r="J11" i="84" l="1"/>
  <c r="J10" i="84"/>
  <c r="J15" i="84"/>
  <c r="J17" i="84"/>
  <c r="J12" i="84"/>
  <c r="L20" i="88"/>
  <c r="I18" i="84"/>
  <c r="H18" i="84"/>
  <c r="D18" i="84"/>
  <c r="G18" i="84"/>
  <c r="J14" i="84"/>
  <c r="J9" i="84"/>
  <c r="J8" i="84"/>
  <c r="J21" i="65"/>
  <c r="J18" i="84" l="1"/>
  <c r="B25" i="59"/>
  <c r="C21" i="58"/>
  <c r="D21" i="58"/>
  <c r="E21" i="58"/>
  <c r="F21" i="58"/>
  <c r="G21" i="58"/>
  <c r="H21" i="58"/>
  <c r="I21" i="58"/>
  <c r="J21" i="58"/>
  <c r="B21" i="58"/>
  <c r="B23" i="62" l="1"/>
  <c r="C23" i="62"/>
  <c r="D23" i="62"/>
  <c r="E23" i="62"/>
  <c r="F23" i="62"/>
  <c r="G23" i="62"/>
  <c r="H23" i="62"/>
  <c r="I23" i="62"/>
  <c r="J23" i="62"/>
  <c r="B19" i="61"/>
  <c r="C19" i="61"/>
  <c r="D19" i="61"/>
  <c r="E19" i="61"/>
  <c r="F19" i="61"/>
  <c r="G19" i="61"/>
  <c r="H19" i="61"/>
  <c r="I19" i="61"/>
  <c r="J19" i="61"/>
  <c r="B19" i="60"/>
  <c r="C19" i="60"/>
  <c r="D19" i="60"/>
  <c r="E19" i="60"/>
  <c r="F19" i="60"/>
  <c r="G19" i="60"/>
  <c r="H19" i="60"/>
  <c r="I19" i="60"/>
  <c r="J19" i="60"/>
  <c r="C9" i="53" l="1"/>
  <c r="C11" i="53" s="1"/>
  <c r="D9" i="53"/>
  <c r="D11" i="53" s="1"/>
  <c r="E9" i="53"/>
  <c r="E11" i="53" s="1"/>
  <c r="F9" i="53"/>
  <c r="F11" i="53" s="1"/>
  <c r="G9" i="53"/>
  <c r="G11" i="53" s="1"/>
  <c r="H9" i="53"/>
  <c r="H11" i="53" s="1"/>
  <c r="I9" i="53"/>
  <c r="I11" i="53" s="1"/>
  <c r="J9" i="53"/>
  <c r="J11" i="53" s="1"/>
  <c r="B9" i="53"/>
  <c r="B11" i="53" s="1"/>
  <c r="B10" i="52"/>
  <c r="B12" i="52" s="1"/>
  <c r="C10" i="52"/>
  <c r="C12" i="52" s="1"/>
  <c r="D10" i="52"/>
  <c r="D12" i="52" s="1"/>
  <c r="E10" i="52"/>
  <c r="E12" i="52" s="1"/>
  <c r="F10" i="52"/>
  <c r="F12" i="52" s="1"/>
  <c r="G10" i="52"/>
  <c r="G12" i="52" s="1"/>
  <c r="J10" i="52"/>
  <c r="J12" i="52" s="1"/>
  <c r="K18" i="91" l="1"/>
  <c r="J18" i="91"/>
  <c r="I18" i="91"/>
  <c r="H18" i="91"/>
  <c r="G18" i="91"/>
  <c r="F18" i="91"/>
  <c r="E18" i="91"/>
  <c r="D18" i="91"/>
  <c r="C18" i="91"/>
  <c r="B18" i="91"/>
  <c r="L17" i="91"/>
  <c r="L16" i="91"/>
  <c r="L15" i="91"/>
  <c r="L14" i="91"/>
  <c r="L13" i="91"/>
  <c r="L12" i="91"/>
  <c r="L11" i="91"/>
  <c r="L10" i="91"/>
  <c r="L9" i="91"/>
  <c r="L8" i="91"/>
  <c r="L7" i="91"/>
  <c r="L18" i="91" l="1"/>
  <c r="I25" i="82"/>
  <c r="H25" i="82"/>
  <c r="J25" i="82" s="1"/>
  <c r="G25" i="82"/>
  <c r="I24" i="82" l="1"/>
  <c r="H24" i="82"/>
  <c r="G24" i="82"/>
  <c r="D24" i="82"/>
  <c r="J24" i="82" l="1"/>
  <c r="I8" i="82"/>
  <c r="I9" i="82"/>
  <c r="I10" i="82"/>
  <c r="I11" i="82"/>
  <c r="I12" i="82"/>
  <c r="I13" i="82"/>
  <c r="I14" i="82"/>
  <c r="I15" i="82"/>
  <c r="I16" i="82"/>
  <c r="I17" i="82"/>
  <c r="I18" i="82"/>
  <c r="I19" i="82"/>
  <c r="I20" i="82"/>
  <c r="I21" i="82"/>
  <c r="I22" i="82"/>
  <c r="I23" i="82"/>
  <c r="I7" i="82"/>
  <c r="H8" i="82"/>
  <c r="H9" i="82"/>
  <c r="H10" i="82"/>
  <c r="J10" i="82" s="1"/>
  <c r="H11" i="82"/>
  <c r="H12" i="82"/>
  <c r="J12" i="82" s="1"/>
  <c r="H13" i="82"/>
  <c r="H14" i="82"/>
  <c r="H15" i="82"/>
  <c r="H16" i="82"/>
  <c r="H17" i="82"/>
  <c r="H18" i="82"/>
  <c r="H19" i="82"/>
  <c r="H20" i="82"/>
  <c r="H21" i="82"/>
  <c r="J21" i="82" s="1"/>
  <c r="H22" i="82"/>
  <c r="H23" i="82"/>
  <c r="H7" i="82"/>
  <c r="J7" i="82" s="1"/>
  <c r="G7" i="82"/>
  <c r="G8" i="82"/>
  <c r="G9" i="82"/>
  <c r="G10" i="82"/>
  <c r="G11" i="82"/>
  <c r="G12" i="82"/>
  <c r="G13" i="82"/>
  <c r="G14" i="82"/>
  <c r="G15" i="82"/>
  <c r="G16" i="82"/>
  <c r="G17" i="82"/>
  <c r="G18" i="82"/>
  <c r="G19" i="82"/>
  <c r="G20" i="82"/>
  <c r="G21" i="82"/>
  <c r="G22" i="82"/>
  <c r="G23" i="82"/>
  <c r="D7" i="82"/>
  <c r="D8" i="82"/>
  <c r="D9" i="82"/>
  <c r="D10" i="82"/>
  <c r="D11" i="82"/>
  <c r="D12" i="82"/>
  <c r="D13" i="82"/>
  <c r="D14" i="82"/>
  <c r="D15" i="82"/>
  <c r="D16" i="82"/>
  <c r="D17" i="82"/>
  <c r="D18" i="82"/>
  <c r="D19" i="82"/>
  <c r="D20" i="82"/>
  <c r="D21" i="82"/>
  <c r="D22" i="82"/>
  <c r="D23" i="82"/>
  <c r="J8" i="82" l="1"/>
  <c r="J19" i="82"/>
  <c r="J20" i="82"/>
  <c r="J11" i="82"/>
  <c r="J9" i="82"/>
  <c r="J22" i="82"/>
  <c r="J13" i="82"/>
  <c r="J17" i="82"/>
  <c r="J16" i="82"/>
  <c r="J18" i="82"/>
  <c r="J14" i="82"/>
  <c r="J23" i="82"/>
  <c r="J15" i="82"/>
</calcChain>
</file>

<file path=xl/sharedStrings.xml><?xml version="1.0" encoding="utf-8"?>
<sst xmlns="http://schemas.openxmlformats.org/spreadsheetml/2006/main" count="850" uniqueCount="327">
  <si>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</si>
  <si>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</si>
  <si>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</si>
  <si>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</si>
  <si>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</si>
  <si>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</si>
  <si>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</si>
  <si>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</si>
  <si>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</si>
  <si>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</si>
  <si>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</si>
  <si>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</si>
  <si>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</si>
  <si>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</si>
  <si>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</si>
  <si>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</si>
  <si>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</si>
  <si>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</si>
  <si>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</si>
  <si>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</si>
  <si>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</si>
  <si>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</si>
  <si>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</si>
  <si>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</si>
  <si>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</si>
  <si>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</si>
  <si>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</si>
  <si>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</si>
  <si>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</si>
  <si>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</si>
  <si>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</si>
  <si>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</si>
  <si>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</si>
  <si>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المؤشرات الرئيسية لسوق العمل من السجلات الادارية    </t>
  </si>
  <si>
    <t>المؤشرات (سجلات إدارية)</t>
  </si>
  <si>
    <t>اجمالي المشتغلون</t>
  </si>
  <si>
    <t>المشتغلون السعوديون</t>
  </si>
  <si>
    <t>المشتغلون غير السعوديين</t>
  </si>
  <si>
    <t xml:space="preserve">المصدر : المؤسسة العامة للتأمينات الاجتماعية ,وزارة الموارد البشرية والتنمية الاجتماعية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</si>
  <si>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البشرية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</si>
  <si>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</si>
  <si>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</si>
  <si>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</si>
  <si>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</si>
  <si>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</si>
  <si>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</si>
  <si>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</si>
  <si>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</si>
  <si>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</si>
  <si>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</si>
  <si>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الفترة</t>
  </si>
  <si>
    <t xml:space="preserve">المصدر : وزارة الموارد البشرية والتنمية الاجتماعية                                                                                                                                                                                                                                                                    . </t>
  </si>
  <si>
    <t xml:space="preserve">* بيانات أولية.                                                                                                                                                                                                 </t>
  </si>
  <si>
    <t>الفئات العمرية</t>
  </si>
  <si>
    <t>جملة</t>
  </si>
  <si>
    <t>64-60</t>
  </si>
  <si>
    <t>65+</t>
  </si>
  <si>
    <t xml:space="preserve">المصدر : المؤسسة العامة للتأمينات ألاجتماعية, وزارة الموارد البشرية والتنمية الاجتماعية                                                                                                                                                                                                                    . </t>
  </si>
  <si>
    <t xml:space="preserve">*بيانات المؤسسة العامة للتأمينات الاجتماعية وبيانات وزارة الموارد البشرية والتنمية الاجتماعية (وكالة الخدمة المدنية) بيانات أولية.      </t>
  </si>
  <si>
    <t>الحدود الشمالية</t>
  </si>
  <si>
    <t>غير محدد</t>
  </si>
  <si>
    <t xml:space="preserve">الجملة </t>
  </si>
  <si>
    <t xml:space="preserve">العمالة المنزلية* </t>
  </si>
  <si>
    <t xml:space="preserve">الاجمالي  </t>
  </si>
  <si>
    <t xml:space="preserve">المصدر : المؤسسة العامة للتأمينات ألاجتماعية, وزارة الموارد البشرية والتنمية الاجتماعية                                                                                                                                                                                                                     . </t>
  </si>
  <si>
    <t>المصدر : وزارة الموارد البشرية والتنمية الاجتماعية</t>
  </si>
  <si>
    <t>*البيانات للمشتغلين (15 سنة فأكثر)</t>
  </si>
  <si>
    <t xml:space="preserve">*البيانات للمشتغلين (15 سنة فأكثر)  </t>
  </si>
  <si>
    <t xml:space="preserve">المصدر : وزارة الموارد البشرية والتنمية الاجتماعية                                                                                                                                                                                                                                                                     . </t>
  </si>
  <si>
    <t xml:space="preserve">*البيانات للمشتغلين (15 سنة فأكثر)                                                                                                                                                                                                      </t>
  </si>
  <si>
    <t>القطاع</t>
  </si>
  <si>
    <r>
      <t xml:space="preserve">المصدر : </t>
    </r>
    <r>
      <rPr>
        <sz val="11"/>
        <color rgb="FF000000"/>
        <rFont val="Sakkal Majalla"/>
      </rPr>
      <t>المؤسسة العامة للتأمينات ألاجتماعية</t>
    </r>
    <r>
      <rPr>
        <sz val="11"/>
        <color theme="1"/>
        <rFont val="Sakkal Majalla"/>
      </rPr>
      <t xml:space="preserve">   </t>
    </r>
  </si>
  <si>
    <r>
      <t xml:space="preserve">المصدر : </t>
    </r>
    <r>
      <rPr>
        <sz val="11"/>
        <color rgb="FF000000"/>
        <rFont val="Sakkal Majalla"/>
      </rPr>
      <t>المؤسسة العامة للتأمينات ألاجتماعية</t>
    </r>
  </si>
  <si>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</si>
  <si>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</si>
  <si>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</si>
  <si>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</si>
  <si>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</si>
  <si>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</si>
  <si>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</si>
  <si>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</si>
  <si>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</si>
  <si>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</si>
  <si>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</si>
  <si>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</si>
  <si>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</si>
  <si>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</si>
  <si>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</si>
  <si>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</si>
  <si>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</si>
  <si>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</si>
  <si>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</si>
  <si>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</si>
  <si>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</si>
  <si>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</si>
  <si>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</si>
  <si>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</si>
  <si>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</si>
  <si>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</si>
  <si>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</si>
  <si>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</si>
  <si>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</si>
  <si>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</si>
  <si>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</si>
  <si>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</si>
  <si>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</si>
  <si>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</si>
  <si>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</si>
  <si>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</si>
  <si>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</si>
  <si>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</si>
  <si>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</si>
  <si>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</si>
  <si>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</si>
  <si>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</si>
  <si>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</si>
  <si>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</si>
  <si>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</si>
  <si>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جدول (1) </t>
  </si>
  <si>
    <t>الربع الأول 2021</t>
  </si>
  <si>
    <t>جدول (2)</t>
  </si>
  <si>
    <t xml:space="preserve">الخاضعون لأنظمة ولوائح الخدمة المدنية    </t>
  </si>
  <si>
    <t xml:space="preserve">الخاضعون لأنظمة ولوائح التأمينات الاجتماعية </t>
  </si>
  <si>
    <t xml:space="preserve">خاص </t>
  </si>
  <si>
    <t>الربع الرابع 2020</t>
  </si>
  <si>
    <t xml:space="preserve">جدول (6) </t>
  </si>
  <si>
    <t xml:space="preserve">الجملة  </t>
  </si>
  <si>
    <t xml:space="preserve">جدول (8) </t>
  </si>
  <si>
    <t xml:space="preserve">جدول (9) </t>
  </si>
  <si>
    <t xml:space="preserve"> لم يحدد          </t>
  </si>
  <si>
    <t xml:space="preserve">جدول (10) </t>
  </si>
  <si>
    <t>حكومي</t>
  </si>
  <si>
    <t xml:space="preserve">جدول (14) </t>
  </si>
  <si>
    <t xml:space="preserve">جدول (15) </t>
  </si>
  <si>
    <t xml:space="preserve">جدول (19) </t>
  </si>
  <si>
    <t xml:space="preserve">العمالة المنزلية**                                  </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</si>
  <si>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</si>
  <si>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</si>
  <si>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</si>
  <si>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</si>
  <si>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</si>
  <si>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</si>
  <si>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</si>
  <si>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أنشطة أخرى</t>
  </si>
  <si>
    <t xml:space="preserve">جدول (5) </t>
  </si>
  <si>
    <t xml:space="preserve">جدول (16) </t>
  </si>
  <si>
    <t xml:space="preserve">جدول (17) </t>
  </si>
  <si>
    <t xml:space="preserve">جدول (18) </t>
  </si>
  <si>
    <t>تعليم متوسط</t>
  </si>
  <si>
    <t xml:space="preserve">جدول (4) </t>
  </si>
  <si>
    <t>جدول (7)</t>
  </si>
  <si>
    <t>رقم الجدول</t>
  </si>
  <si>
    <t>العنوان</t>
  </si>
  <si>
    <t>المشتغلون</t>
  </si>
  <si>
    <t>2</t>
  </si>
  <si>
    <t>3</t>
  </si>
  <si>
    <t>4</t>
  </si>
  <si>
    <t>5</t>
  </si>
  <si>
    <t>6</t>
  </si>
  <si>
    <t>المشتركون على رأس العمل الخاضعون لأنظمة ولوائح التأمينات الاجتماعية</t>
  </si>
  <si>
    <t>7</t>
  </si>
  <si>
    <t>8</t>
  </si>
  <si>
    <t>9</t>
  </si>
  <si>
    <t>10</t>
  </si>
  <si>
    <t>11</t>
  </si>
  <si>
    <t>12</t>
  </si>
  <si>
    <t>العاملون على رأس العمل الخاضعون لأنظمة ولوائح الخدمة المدنية</t>
  </si>
  <si>
    <t>13</t>
  </si>
  <si>
    <t>14</t>
  </si>
  <si>
    <t>15</t>
  </si>
  <si>
    <t>16</t>
  </si>
  <si>
    <t xml:space="preserve">المشتركون الجدد الخاضعون لأنظمة ولوائح التأمينات الاجتماعية </t>
  </si>
  <si>
    <t>17</t>
  </si>
  <si>
    <t xml:space="preserve">المتوقفون عن الاشتراك في المؤسسة العامة للتامينات الاجتماعية </t>
  </si>
  <si>
    <t>18</t>
  </si>
  <si>
    <t>العمالة المنزلية غير سعودية</t>
  </si>
  <si>
    <t>19</t>
  </si>
  <si>
    <t>خارج المملكه</t>
  </si>
  <si>
    <t>الربع الثاني 2021</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</si>
  <si>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</si>
  <si>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</si>
  <si>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</si>
  <si>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</si>
  <si>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</si>
  <si>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</si>
  <si>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</si>
  <si>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</si>
  <si>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</si>
  <si>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</si>
  <si>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</si>
  <si>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</si>
  <si>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</si>
  <si>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</si>
  <si>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</si>
  <si>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</si>
  <si>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</si>
  <si>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</si>
  <si>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</si>
  <si>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</si>
  <si>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جدول (3)</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</si>
  <si>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</si>
  <si>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</si>
  <si>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</si>
  <si>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</si>
  <si>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</si>
  <si>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</si>
  <si>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</si>
  <si>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</si>
  <si>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</si>
  <si>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</si>
  <si>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</si>
  <si>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</si>
  <si>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</si>
  <si>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</si>
  <si>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</si>
  <si>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</si>
  <si>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</si>
  <si>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 xml:space="preserve">المصدر : المؤسسة العامة للتأمينات ألاجتماعية, وزارة الموارد البشرية والتنمية الاجتماعية ,مركز المعلومات الوطني                                                                                                                                                                                                                 . </t>
  </si>
  <si>
    <t xml:space="preserve">المشتغلون - سلسلة زمنية </t>
  </si>
  <si>
    <t xml:space="preserve">العمالة المنزلية غير السعودية حسب الجنس و المجموعات الرئيسية للمهن المنزلية </t>
  </si>
  <si>
    <t xml:space="preserve">جدول (12) </t>
  </si>
  <si>
    <t>جدول (13)</t>
  </si>
  <si>
    <t>جدول (11)</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</si>
  <si>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</si>
  <si>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</si>
  <si>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</si>
  <si>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</si>
  <si>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</si>
  <si>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</si>
  <si>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</si>
  <si>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</si>
  <si>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</si>
  <si>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</si>
  <si>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</si>
  <si>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</si>
  <si>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17-1</t>
  </si>
  <si>
    <t>جدول (17-1)</t>
  </si>
  <si>
    <t>الربع الثالث 2021</t>
  </si>
  <si>
    <t xml:space="preserve">المشتركون على رأس العمل الخاضعون لأنظمة ولوائح التأمينات الاجتماعية حسب المنطقة الادارية و المجموعات الرئيسة للمهن </t>
  </si>
  <si>
    <t>جدول (11-1)</t>
  </si>
  <si>
    <t>المنطقة الادارية</t>
  </si>
  <si>
    <t>ملاحظة: توجد حالات لمشتركين يعملون بأكثر من عمل بمهن مختلفه لذا قد يتم احتسابهم أكثر من مره تبعا للاشتراك وليس المشترك.</t>
  </si>
  <si>
    <t>11-1</t>
  </si>
  <si>
    <t>نقل كفالة</t>
  </si>
  <si>
    <t>الربع الرابع 2021</t>
  </si>
  <si>
    <r>
      <t xml:space="preserve">المصدر : </t>
    </r>
    <r>
      <rPr>
        <sz val="11"/>
        <color rgb="FF000000"/>
        <rFont val="Sakkal Majalla"/>
      </rPr>
      <t>المؤسسة العامة للتأمينات ألاجتماعية</t>
    </r>
    <r>
      <rPr>
        <sz val="11"/>
        <rFont val="Sakkal Majalla"/>
      </rPr>
      <t xml:space="preserve">. </t>
    </r>
  </si>
  <si>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</si>
  <si>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</si>
  <si>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</si>
  <si>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</si>
  <si>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اجمالي المشتغلين حسب الجنسية والجنس والأنظمة المتبعة</t>
  </si>
  <si>
    <t xml:space="preserve">اجمالي المشتغلين حسب الجنسية والجنس ونوع القطاع </t>
  </si>
  <si>
    <t>اجمالي المشتغلين حسب الجنسية والجنس والفئات العمرية</t>
  </si>
  <si>
    <t>اجمالي المشتغلين حسب الجنسية والجنس والمنطقة الادارية</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</si>
  <si>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</si>
  <si>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</si>
  <si>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</si>
  <si>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المشتركون على رأس العمل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</si>
  <si>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للانشطة الاقتصادية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</si>
  <si>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</si>
  <si>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</si>
  <si>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</si>
  <si>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</si>
  <si>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المشتركون الجدد الخاضعون لأنظمة ولوائح التأمينات الاجتماعية حسب الجنسية والجنس و المجموعات الرئيسية للمهن</t>
  </si>
  <si>
    <t>المتوقفون عن الاشتراك في المؤسسة العامة للتامينات الاجتماعية حسب الجنسية والجنس وسبب التوقف</t>
  </si>
  <si>
    <t>اجمالي المشتغلين حسب الجنسية والجنس والفئات العمرية *</t>
  </si>
  <si>
    <t>اجمالي المشتغلين حسب الجنسية والجنس والمنطقة الادارية *</t>
  </si>
  <si>
    <t xml:space="preserve">المشتركون على رأس العمل الخاضعون لأنظمة ولوائح التأمينات الاجتماعية حسب الجنسية والجنس و المجموعات الرئيسية للمهن </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</si>
  <si>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</si>
  <si>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</si>
  <si>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</si>
  <si>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</si>
  <si>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xml:space="preserve">المشتركون الجدد الخاضعون لأنظمة ولوائح التأمينات الاجتماعية حسب الجنسية والجنس و المجموعات الرئيسية للمهن </t>
  </si>
  <si>
    <t>  المتوقفون عن الاشتراك في المؤسسة العامة للتامينات الاجتماعية حسب الجنسية والجنس وسبب التوقف</t>
  </si>
  <si>
    <r>
      <t xml:space="preserve">المصدر : </t>
    </r>
    <r>
      <rPr>
        <sz val="11"/>
        <color rgb="FF000000"/>
        <rFont val="Sakkal Majalla"/>
      </rPr>
      <t>المؤسسة العامة للتأمينات ألاجتماعية</t>
    </r>
    <r>
      <rPr>
        <sz val="11"/>
        <rFont val="Sakkal Majalla"/>
      </rPr>
      <t xml:space="preserve"> . </t>
    </r>
  </si>
  <si>
    <t xml:space="preserve">           *المصدر: مركز المعلومات الوطني ومالك البيانات وزارة الموارد البشرية والتنمية الاجتماعية                                                                                                                                                                                                                                                                       </t>
  </si>
  <si>
    <t xml:space="preserve">  **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</si>
  <si>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</si>
  <si>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</si>
  <si>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المصدر : مركز المعلومات الوطني ومالك البيانات وزارة الموارد البشرية والتنمية الاجتماعية</t>
  </si>
  <si>
    <t>الربع الاول 2022</t>
  </si>
  <si>
    <t>الربع الأول 2022</t>
  </si>
  <si>
    <t>11-2</t>
  </si>
  <si>
    <t xml:space="preserve">المشتركون على رأس العمل الخاضعون لأنظمة ولوائح التأمينات الاجتماعية حسب الفئات العمرية و المجموعات الرئيسة للمهن </t>
  </si>
  <si>
    <t>12-1</t>
  </si>
  <si>
    <t>12-2</t>
  </si>
  <si>
    <t xml:space="preserve">المشتركون على رأس العمل الخاضعون لأنظمة ولوائح التأمينات الاجتماعية حسب المنطقة الادارية و المجموعات الرئيسة للأنشطة الاقتصادية </t>
  </si>
  <si>
    <t xml:space="preserve">المشتركون على رأس العمل الخاضعون لأنظمة ولوائح التأمينات الاجتماعية حسب الفئات العمرية والمجموعات الرئيسة للأنشطة الاقتصادية </t>
  </si>
  <si>
    <t>جدول (12-1)</t>
  </si>
  <si>
    <t>النشاط الاقتصادي</t>
  </si>
  <si>
    <r>
      <t xml:space="preserve">المصدر : </t>
    </r>
    <r>
      <rPr>
        <sz val="11"/>
        <color rgb="FF000000"/>
        <rFont val="Sakkal Majalla"/>
      </rPr>
      <t xml:space="preserve">المؤسسة العامة للتأمينات ألاجتماعية   </t>
    </r>
  </si>
  <si>
    <t xml:space="preserve">جدول (12-2) </t>
  </si>
  <si>
    <t xml:space="preserve">غير محدد </t>
  </si>
  <si>
    <t>جدول (11-2)</t>
  </si>
  <si>
    <t xml:space="preserve">الارباع </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</si>
  <si>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</si>
  <si>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</si>
  <si>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</si>
  <si>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</si>
  <si>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</si>
  <si>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r>
      <t xml:space="preserve">المصدر : </t>
    </r>
    <r>
      <rPr>
        <sz val="11"/>
        <color rgb="FF000000"/>
        <rFont val="Sakkal Majalla"/>
      </rPr>
      <t>المؤسسة العامة للتأمينات ألاجتماعية.</t>
    </r>
  </si>
  <si>
    <r>
      <t xml:space="preserve">المصدر : </t>
    </r>
    <r>
      <rPr>
        <sz val="11"/>
        <color rgb="FF000000"/>
        <rFont val="Sakkal Majalla"/>
      </rPr>
      <t>المؤسسة العامة للتأمينات ألاجتماعية.</t>
    </r>
    <r>
      <rPr>
        <sz val="11"/>
        <color theme="1"/>
        <rFont val="Sakkal Majalla"/>
      </rPr>
      <t xml:space="preserve">   </t>
    </r>
  </si>
  <si>
    <t>سوق العمل الربع الثاني 2022</t>
  </si>
  <si>
    <t>المشتركون على رأس العمل الخاضعون لأنظمة ولوائح التأمينات الاجتماعية حسب الجنسية والجنس للربع الثاني 2022 مقارنة بالربع الأول 2022</t>
  </si>
  <si>
    <t>العاملون على رأس العمل الخاضعون لأنظمة ولوائح الخدمة المدنية حسب الجنسية والجنس للربع الثاني 2022 مقارنة بالربع الأول 2022</t>
  </si>
  <si>
    <t>بيانات السجلات الادارية لإحصاءات سوق العمل للربع الثاني لعام 2022</t>
  </si>
  <si>
    <t>2022 سوق العمل الربع الثاني</t>
  </si>
  <si>
    <t>الربع الثاني 2022</t>
  </si>
  <si>
    <t>المشتركون على رأس العمل الخاضعون لأنظمة ولوائح التأمينات الاجتماعية حسب الجنسية والجنس للربع الثاني 2022 مقارنة بالربع الاول 2022</t>
  </si>
  <si>
    <t xml:space="preserve">2022 سوق العمل الربع الثاني </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</si>
  <si>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</si>
  <si>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</si>
  <si>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</si>
  <si>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</si>
  <si>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</si>
  <si>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</si>
  <si>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</si>
  <si>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</si>
  <si>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</si>
  <si>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</si>
  <si>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</si>
  <si>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</si>
  <si>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</si>
  <si>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</si>
  <si>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</si>
  <si>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</si>
  <si>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r>
      <t xml:space="preserve">تعتمد إحصاءات سوق العمل في بياناتها على مصدرين رئيسين هما:
 المصدر الأول: مسح القوى العاملة (الهيئة العامة للإحصاء):
- </t>
    </r>
    <r>
      <rPr>
        <sz val="11"/>
        <color theme="1"/>
        <rFont val="Frutiger LT Arabic 45 Light"/>
      </rPr>
      <t>هو مسح أُسري بالعينة تُجرِيه الهيئة العامة للإحصاء كلَّ ربع سنة ميلادية، ويتمُّ فيه جمع المعلومات من خلال الاتصال الهاتفي بعينة مُحدَّثة في عام 2020م، وبالتالي تستند تقديرات المسح على عينة تخضع لتغير نسبة الاستجابة، وتم استبدال جميع المقابلات وجهاً لوجه بمقابلات هاتفية منذ الربع الثاني لعام 2020 م، وتجمع البيانات من عينه تقدر بــ</t>
    </r>
    <r>
      <rPr>
        <sz val="11"/>
        <rFont val="Frutiger LT Arabic 45 Light"/>
      </rPr>
      <t xml:space="preserve">  80,019</t>
    </r>
    <r>
      <rPr>
        <sz val="11"/>
        <color theme="1"/>
        <rFont val="Frutiger LT Arabic 45 Light"/>
      </rPr>
      <t xml:space="preserve"> مسكن.</t>
    </r>
    <r>
      <rPr>
        <sz val="11"/>
        <rFont val="Frutiger LT Arabic 45 Light"/>
      </rPr>
      <t xml:space="preserve">
- حسب المعايير الدولية التي تلتزم بها المملكة العربية السعودية، والمطبقة لدى دول مجموعة العشرين يوفر المسح تقديرات للسكان داخل وخارج قوة العمل، كما يوفر أهم مؤشرات سوق العمل مثل: معدل البطالة، ومعدل المشاركة في القوى العاملة.
- الالتزام بهذه المعايير يسهل عملية المقارنات الدولية بين الدول في مؤشرات سوق العمل. 
المصدر الثاني ( بيانات السجلَّات الإدارية):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 تُسند بيانات السجلات الإدارية  إلى آخر يوم في الربع الميلادي من كل سنة) . وتعتبر هذه الجهات مصدرًا رئيسًا للبيانات التالية: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</si>
</sst>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0.0"/>
    <numFmt numFmtId="167" formatCode="[$-10401]0.0"/>
  </numFmts>
  <fonts count="54">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6"/>
      <color theme="3"/>
      <name val="Frutiger LT Arabic 55 Light"/>
      <charset val="178"/>
    </font>
    <font>
      <sz val="16"/>
      <color rgb="FF000000"/>
      <name val="Frutiger LT Arabic 55 Light"/>
      <charset val="178"/>
    </font>
    <font>
      <sz val="10"/>
      <name val="Arial"/>
      <family val="2"/>
    </font>
    <font>
      <sz val="16"/>
      <color theme="0"/>
      <name val="Frutiger LT Arabic 55 Light"/>
      <charset val="178"/>
    </font>
    <font>
      <sz val="16"/>
      <color rgb="FF002060"/>
      <name val="Frutiger LT Arabic 55 Light"/>
      <charset val="178"/>
    </font>
    <font>
      <sz val="18"/>
      <name val="Sakkal Majalla"/>
    </font>
    <font>
      <sz val="11"/>
      <name val="Arial"/>
      <family val="2"/>
    </font>
    <font>
      <sz val="10"/>
      <name val="Neo Sans Arabic"/>
      <family val="2"/>
    </font>
    <font>
      <sz val="12"/>
      <color rgb="FF000000"/>
      <name val="Neo Sans Arabic"/>
      <family val="2"/>
    </font>
    <font>
      <sz val="12"/>
      <name val="Neo Sans Arabic"/>
      <family val="2"/>
    </font>
    <font>
      <sz val="10"/>
      <name val="Frutiger LT Arabic 55 Roman"/>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2"/>
      <color theme="1"/>
      <name val="Neo Sans Arabic"/>
      <family val="2"/>
    </font>
    <font>
      <sz val="16"/>
      <name val="Arial"/>
      <family val="2"/>
    </font>
    <font>
      <sz val="11"/>
      <color theme="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10"/>
      <color rgb="FF000000"/>
      <name val="Neo Sans Arabic"/>
      <family val="2"/>
    </font>
    <font>
      <sz val="12"/>
      <name val="Neo Sans Arabic"/>
      <family val="2"/>
      <charset val="178"/>
    </font>
    <font>
      <sz val="11"/>
      <name val="Calibri"/>
      <family val="2"/>
      <charset val="178"/>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EAEAEA"/>
        <bgColor rgb="FFEAEAEA"/>
      </patternFill>
    </fill>
    <fill>
      <patternFill patternType="solid">
        <fgColor rgb="FFCDCDCD"/>
        <bgColor rgb="FFCDCDCD"/>
      </patternFill>
    </fill>
    <fill>
      <patternFill patternType="solid">
        <fgColor rgb="FFA5A5A5"/>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style="medium">
        <color theme="0"/>
      </right>
      <top/>
      <bottom/>
      <diagonal/>
    </border>
    <border>
      <left/>
      <right/>
      <top/>
      <bottom style="medium">
        <color indexed="64"/>
      </bottom>
      <diagonal/>
    </border>
    <border>
      <left style="thin">
        <color theme="0"/>
      </left>
      <right style="thin">
        <color indexed="64"/>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diagonal/>
    </border>
    <border>
      <left style="thin">
        <color rgb="FFD3D3D3"/>
      </left>
      <right style="thin">
        <color theme="0"/>
      </right>
      <top/>
      <bottom style="thin">
        <color theme="0"/>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style="thin">
        <color rgb="FFFFFFFF"/>
      </bottom>
      <diagonal/>
    </border>
    <border>
      <left/>
      <right/>
      <top/>
      <bottom style="thin">
        <color theme="0"/>
      </bottom>
      <diagonal/>
    </border>
  </borders>
  <cellStyleXfs count="31">
    <xf numFmtId="0" fontId="0" fillId="0" borderId="0"/>
    <xf numFmtId="0" fontId="8" fillId="0" borderId="0"/>
    <xf numFmtId="0" fontId="12" fillId="0" borderId="0"/>
    <xf numFmtId="0" fontId="18" fillId="0" borderId="0"/>
    <xf numFmtId="0" fontId="31" fillId="0" borderId="0" applyNumberFormat="0" applyFill="0" applyBorder="0" applyAlignment="0" applyProtection="0"/>
    <xf numFmtId="0" fontId="30" fillId="0" borderId="0"/>
    <xf numFmtId="0" fontId="12" fillId="0" borderId="0"/>
    <xf numFmtId="0" fontId="41" fillId="0" borderId="0"/>
    <xf numFmtId="0" fontId="30" fillId="0" borderId="0"/>
    <xf numFmtId="0" fontId="18" fillId="0" borderId="0"/>
    <xf numFmtId="0" fontId="18" fillId="6" borderId="18" applyNumberFormat="0" applyFont="0" applyAlignment="0" applyProtection="0"/>
    <xf numFmtId="164" fontId="18" fillId="0" borderId="0" applyFont="0" applyFill="0" applyBorder="0" applyAlignment="0" applyProtection="0"/>
    <xf numFmtId="0" fontId="41" fillId="0" borderId="0"/>
    <xf numFmtId="0" fontId="18" fillId="0" borderId="0"/>
    <xf numFmtId="0" fontId="18" fillId="0" borderId="0"/>
    <xf numFmtId="0" fontId="18" fillId="0" borderId="0"/>
    <xf numFmtId="0" fontId="7" fillId="0" borderId="0"/>
    <xf numFmtId="0" fontId="7" fillId="0" borderId="0"/>
    <xf numFmtId="0" fontId="6" fillId="0" borderId="0"/>
    <xf numFmtId="0" fontId="5" fillId="0" borderId="0"/>
    <xf numFmtId="0" fontId="5" fillId="0" borderId="0"/>
    <xf numFmtId="43" fontId="18" fillId="0" borderId="0" applyFont="0" applyFill="0" applyBorder="0" applyAlignment="0" applyProtection="0"/>
    <xf numFmtId="43" fontId="18" fillId="0" borderId="0" applyFont="0" applyFill="0" applyBorder="0" applyAlignment="0" applyProtection="0"/>
    <xf numFmtId="0" fontId="18" fillId="0" borderId="0"/>
    <xf numFmtId="0" fontId="4" fillId="0" borderId="0"/>
    <xf numFmtId="0" fontId="4" fillId="0" borderId="0"/>
    <xf numFmtId="0" fontId="51" fillId="11" borderId="28" applyNumberFormat="0" applyAlignment="0" applyProtection="0"/>
    <xf numFmtId="0" fontId="3" fillId="0" borderId="0"/>
    <xf numFmtId="0" fontId="3" fillId="0" borderId="0"/>
    <xf numFmtId="0" fontId="1" fillId="0" borderId="0"/>
    <xf numFmtId="0" fontId="1" fillId="0" borderId="0"/>
  </cellStyleXfs>
  <cellXfs count="340">
    <xf numFmtId="0" fontId="0" fillId="0" borderId="0" xfId="0"/>
    <xf numFmtId="0" fontId="13" fillId="0" borderId="0" xfId="2" applyFont="1"/>
    <xf numFmtId="0" fontId="14" fillId="0" borderId="0" xfId="2" applyFont="1" applyAlignment="1">
      <alignment vertical="center"/>
    </xf>
    <xf numFmtId="0" fontId="14" fillId="0" borderId="0" xfId="2" applyFont="1"/>
    <xf numFmtId="0" fontId="17" fillId="0" borderId="0" xfId="2" applyFont="1" applyBorder="1" applyAlignment="1">
      <alignment vertical="center" readingOrder="2"/>
    </xf>
    <xf numFmtId="0" fontId="19" fillId="4" borderId="6" xfId="3" applyFont="1" applyFill="1" applyBorder="1" applyAlignment="1">
      <alignment horizontal="center" vertical="center" wrapText="1" shrinkToFit="1"/>
    </xf>
    <xf numFmtId="3" fontId="20" fillId="3" borderId="9" xfId="2" applyNumberFormat="1" applyFont="1" applyFill="1" applyBorder="1" applyAlignment="1">
      <alignment horizontal="center" vertical="center" wrapText="1" readingOrder="1"/>
    </xf>
    <xf numFmtId="3" fontId="20" fillId="5" borderId="9" xfId="2" applyNumberFormat="1" applyFont="1" applyFill="1" applyBorder="1" applyAlignment="1">
      <alignment horizontal="center" vertical="center" wrapText="1" readingOrder="1"/>
    </xf>
    <xf numFmtId="0" fontId="21" fillId="2" borderId="10" xfId="2" applyFont="1" applyFill="1" applyBorder="1" applyAlignment="1">
      <alignment vertical="center" readingOrder="2"/>
    </xf>
    <xf numFmtId="0" fontId="21" fillId="2" borderId="0" xfId="2" applyFont="1" applyFill="1"/>
    <xf numFmtId="1" fontId="21" fillId="2" borderId="0" xfId="2" applyNumberFormat="1" applyFont="1" applyFill="1"/>
    <xf numFmtId="0" fontId="13" fillId="0" borderId="0" xfId="2" applyFont="1" applyBorder="1"/>
    <xf numFmtId="0" fontId="12" fillId="0" borderId="0" xfId="2"/>
    <xf numFmtId="0" fontId="27" fillId="4" borderId="11" xfId="3" applyFont="1" applyFill="1" applyBorder="1" applyAlignment="1">
      <alignment horizontal="center" vertical="center" wrapText="1" shrinkToFit="1"/>
    </xf>
    <xf numFmtId="0" fontId="27" fillId="4" borderId="12" xfId="3" applyFont="1" applyFill="1" applyBorder="1" applyAlignment="1">
      <alignment horizontal="center" vertical="center" wrapText="1" shrinkToFit="1"/>
    </xf>
    <xf numFmtId="0" fontId="27" fillId="4" borderId="14" xfId="3" applyFont="1" applyFill="1" applyBorder="1" applyAlignment="1">
      <alignment horizontal="center" vertical="center" wrapText="1" shrinkToFit="1"/>
    </xf>
    <xf numFmtId="0" fontId="27" fillId="4" borderId="6" xfId="3" applyFont="1" applyFill="1" applyBorder="1" applyAlignment="1">
      <alignment horizontal="center" vertical="center" wrapText="1" shrinkToFit="1"/>
    </xf>
    <xf numFmtId="3" fontId="10" fillId="3" borderId="1" xfId="2" applyNumberFormat="1" applyFont="1" applyFill="1" applyBorder="1" applyAlignment="1">
      <alignment horizontal="center" vertical="center" wrapText="1" readingOrder="1"/>
    </xf>
    <xf numFmtId="3" fontId="10" fillId="5" borderId="1" xfId="2" applyNumberFormat="1" applyFont="1" applyFill="1" applyBorder="1" applyAlignment="1">
      <alignment horizontal="center" vertical="center" wrapText="1" readingOrder="1"/>
    </xf>
    <xf numFmtId="0" fontId="28" fillId="0" borderId="0" xfId="2" applyFont="1" applyAlignment="1">
      <alignment horizontal="right" vertical="center" indent="1" readingOrder="2"/>
    </xf>
    <xf numFmtId="0" fontId="29" fillId="0" borderId="0" xfId="2" applyFont="1"/>
    <xf numFmtId="0" fontId="29" fillId="0" borderId="0" xfId="2" applyFont="1" applyAlignment="1">
      <alignment horizontal="left" indent="1"/>
    </xf>
    <xf numFmtId="0" fontId="28" fillId="0" borderId="0" xfId="2" applyFont="1" applyAlignment="1">
      <alignment horizontal="right" vertical="center" readingOrder="2"/>
    </xf>
    <xf numFmtId="0" fontId="28" fillId="0" borderId="0" xfId="2" applyFont="1" applyAlignment="1">
      <alignment vertical="center" readingOrder="2"/>
    </xf>
    <xf numFmtId="0" fontId="21" fillId="2" borderId="10" xfId="2" applyFont="1" applyFill="1" applyBorder="1" applyAlignment="1">
      <alignment horizontal="right" vertical="center" indent="1" readingOrder="2"/>
    </xf>
    <xf numFmtId="0" fontId="21" fillId="2" borderId="0" xfId="2" applyFont="1" applyFill="1" applyAlignment="1">
      <alignment horizontal="right" vertical="center" indent="1" readingOrder="2"/>
    </xf>
    <xf numFmtId="0" fontId="21" fillId="0" borderId="0" xfId="2" applyFont="1" applyAlignment="1">
      <alignment vertical="center" readingOrder="2"/>
    </xf>
    <xf numFmtId="0" fontId="32" fillId="0" borderId="0" xfId="2" applyFont="1"/>
    <xf numFmtId="0" fontId="23" fillId="2" borderId="0" xfId="2" applyFont="1" applyFill="1" applyAlignment="1">
      <alignment vertical="center"/>
    </xf>
    <xf numFmtId="0" fontId="22" fillId="0" borderId="0" xfId="2" applyFont="1" applyAlignment="1">
      <alignment vertical="center"/>
    </xf>
    <xf numFmtId="0" fontId="34" fillId="0" borderId="0" xfId="2" applyFont="1"/>
    <xf numFmtId="0" fontId="9" fillId="0" borderId="0" xfId="2" applyFont="1" applyAlignment="1">
      <alignment horizontal="right" vertical="center" readingOrder="2"/>
    </xf>
    <xf numFmtId="0" fontId="10" fillId="3" borderId="8" xfId="2" applyFont="1" applyFill="1" applyBorder="1" applyAlignment="1">
      <alignment horizontal="center" vertical="center" wrapText="1" readingOrder="2"/>
    </xf>
    <xf numFmtId="3" fontId="10" fillId="3" borderId="9" xfId="2" applyNumberFormat="1" applyFont="1" applyFill="1" applyBorder="1" applyAlignment="1">
      <alignment horizontal="center" vertical="center" wrapText="1" readingOrder="1"/>
    </xf>
    <xf numFmtId="0" fontId="10" fillId="5" borderId="8" xfId="2" applyFont="1" applyFill="1" applyBorder="1" applyAlignment="1">
      <alignment horizontal="center" vertical="center" wrapText="1" readingOrder="2"/>
    </xf>
    <xf numFmtId="3" fontId="10" fillId="5" borderId="9" xfId="2" applyNumberFormat="1" applyFont="1" applyFill="1" applyBorder="1" applyAlignment="1">
      <alignment horizontal="center" vertical="center" wrapText="1" readingOrder="1"/>
    </xf>
    <xf numFmtId="0" fontId="27" fillId="4" borderId="12" xfId="3" applyFont="1" applyFill="1" applyBorder="1" applyAlignment="1">
      <alignment horizontal="center" vertical="center" shrinkToFit="1"/>
    </xf>
    <xf numFmtId="3" fontId="27" fillId="4" borderId="6" xfId="3" applyNumberFormat="1" applyFont="1" applyFill="1" applyBorder="1" applyAlignment="1">
      <alignment horizontal="center" vertical="center" wrapText="1" shrinkToFit="1"/>
    </xf>
    <xf numFmtId="0" fontId="28" fillId="2" borderId="0" xfId="2" applyFont="1" applyFill="1" applyAlignment="1">
      <alignment horizontal="right" vertical="center" indent="1" readingOrder="2"/>
    </xf>
    <xf numFmtId="0" fontId="28" fillId="2" borderId="0" xfId="2" applyFont="1" applyFill="1" applyAlignment="1">
      <alignment vertical="center" readingOrder="2"/>
    </xf>
    <xf numFmtId="0" fontId="28" fillId="2" borderId="0" xfId="2" applyFont="1" applyFill="1" applyAlignment="1">
      <alignment horizontal="right"/>
    </xf>
    <xf numFmtId="0" fontId="28" fillId="2" borderId="0" xfId="2" applyFont="1" applyFill="1" applyAlignment="1"/>
    <xf numFmtId="0" fontId="12" fillId="2" borderId="0" xfId="2" applyFill="1"/>
    <xf numFmtId="0" fontId="28" fillId="2" borderId="0" xfId="2" applyFont="1" applyFill="1" applyBorder="1" applyAlignment="1">
      <alignment horizontal="left" indent="1"/>
    </xf>
    <xf numFmtId="0" fontId="28" fillId="0" borderId="0" xfId="2" applyFont="1" applyAlignment="1">
      <alignment horizontal="right"/>
    </xf>
    <xf numFmtId="0" fontId="28" fillId="0" borderId="0" xfId="2" applyFont="1" applyAlignment="1"/>
    <xf numFmtId="165" fontId="28" fillId="0" borderId="0" xfId="2" applyNumberFormat="1" applyFont="1" applyAlignment="1"/>
    <xf numFmtId="0" fontId="28" fillId="0" borderId="0" xfId="2" applyFont="1" applyBorder="1" applyAlignment="1">
      <alignment horizontal="left" indent="1" readingOrder="2"/>
    </xf>
    <xf numFmtId="0" fontId="29" fillId="2" borderId="0" xfId="2" applyFont="1" applyFill="1" applyAlignment="1">
      <alignment horizontal="left" indent="1"/>
    </xf>
    <xf numFmtId="165" fontId="28" fillId="2" borderId="0" xfId="2" applyNumberFormat="1" applyFont="1" applyFill="1" applyAlignment="1">
      <alignment horizontal="left" indent="1"/>
    </xf>
    <xf numFmtId="0" fontId="12" fillId="0" borderId="0" xfId="2" applyAlignment="1">
      <alignment horizontal="right"/>
    </xf>
    <xf numFmtId="3" fontId="28" fillId="0" borderId="0" xfId="2" applyNumberFormat="1" applyFont="1" applyAlignment="1">
      <alignment horizontal="right"/>
    </xf>
    <xf numFmtId="3" fontId="28" fillId="0" borderId="0" xfId="2" applyNumberFormat="1" applyFont="1" applyAlignment="1"/>
    <xf numFmtId="0" fontId="28" fillId="0" borderId="0" xfId="2" applyFont="1"/>
    <xf numFmtId="0" fontId="28" fillId="2" borderId="0" xfId="2" applyFont="1" applyFill="1" applyAlignment="1">
      <alignment horizontal="left" vertical="center" indent="1" readingOrder="2"/>
    </xf>
    <xf numFmtId="0" fontId="28" fillId="2" borderId="0" xfId="2" applyFont="1" applyFill="1"/>
    <xf numFmtId="0" fontId="28" fillId="0" borderId="0" xfId="2" applyFont="1" applyAlignment="1">
      <alignment horizontal="left" indent="1"/>
    </xf>
    <xf numFmtId="0" fontId="28" fillId="0" borderId="0" xfId="2" applyFont="1" applyAlignment="1">
      <alignment horizontal="left" vertical="center" indent="1" readingOrder="2"/>
    </xf>
    <xf numFmtId="0" fontId="28" fillId="2" borderId="0" xfId="2" applyFont="1" applyFill="1" applyAlignment="1">
      <alignment horizontal="right" vertical="center" readingOrder="2"/>
    </xf>
    <xf numFmtId="0" fontId="28" fillId="0" borderId="0" xfId="2" applyFont="1" applyAlignment="1">
      <alignment horizontal="left" indent="1" readingOrder="2"/>
    </xf>
    <xf numFmtId="165" fontId="28" fillId="0" borderId="0" xfId="2" applyNumberFormat="1" applyFont="1" applyAlignment="1">
      <alignment horizontal="right"/>
    </xf>
    <xf numFmtId="3" fontId="12" fillId="0" borderId="0" xfId="2" applyNumberFormat="1"/>
    <xf numFmtId="0" fontId="9" fillId="0" borderId="0" xfId="2" applyFont="1" applyAlignment="1">
      <alignment vertical="center" readingOrder="2"/>
    </xf>
    <xf numFmtId="0" fontId="28" fillId="2" borderId="0" xfId="2" applyFont="1" applyFill="1" applyAlignment="1">
      <alignment horizontal="right" indent="1"/>
    </xf>
    <xf numFmtId="3" fontId="29" fillId="0" borderId="0" xfId="2" applyNumberFormat="1" applyFont="1"/>
    <xf numFmtId="0" fontId="28" fillId="2" borderId="0" xfId="2" applyFont="1" applyFill="1" applyAlignment="1">
      <alignment horizontal="left" indent="1"/>
    </xf>
    <xf numFmtId="0" fontId="29" fillId="0" borderId="0" xfId="2" applyFont="1" applyAlignment="1">
      <alignment horizontal="right" indent="1" readingOrder="2"/>
    </xf>
    <xf numFmtId="3" fontId="10" fillId="3" borderId="13" xfId="2" applyNumberFormat="1" applyFont="1" applyFill="1" applyBorder="1" applyAlignment="1">
      <alignment horizontal="center" vertical="center" wrapText="1" readingOrder="1"/>
    </xf>
    <xf numFmtId="3" fontId="10" fillId="5" borderId="13" xfId="2" applyNumberFormat="1" applyFont="1" applyFill="1" applyBorder="1" applyAlignment="1">
      <alignment horizontal="center" vertical="center" wrapText="1" readingOrder="1"/>
    </xf>
    <xf numFmtId="0" fontId="29" fillId="0" borderId="0" xfId="2" applyFont="1" applyAlignment="1">
      <alignment horizontal="right" indent="1"/>
    </xf>
    <xf numFmtId="0" fontId="29" fillId="2" borderId="0" xfId="2" applyFont="1" applyFill="1"/>
    <xf numFmtId="3" fontId="29" fillId="2" borderId="0" xfId="2" applyNumberFormat="1" applyFont="1" applyFill="1" applyAlignment="1">
      <alignment horizontal="right"/>
    </xf>
    <xf numFmtId="3" fontId="28" fillId="2" borderId="0" xfId="2" applyNumberFormat="1" applyFont="1" applyFill="1" applyAlignment="1">
      <alignment horizontal="left" indent="1"/>
    </xf>
    <xf numFmtId="165" fontId="12" fillId="0" borderId="0" xfId="2" applyNumberFormat="1"/>
    <xf numFmtId="3" fontId="10" fillId="3" borderId="8" xfId="2" applyNumberFormat="1" applyFont="1" applyFill="1" applyBorder="1" applyAlignment="1">
      <alignment horizontal="center" vertical="center" wrapText="1" readingOrder="1"/>
    </xf>
    <xf numFmtId="0" fontId="27" fillId="4" borderId="2" xfId="3" applyFont="1" applyFill="1" applyBorder="1" applyAlignment="1">
      <alignment horizontal="center" vertical="center" wrapText="1" shrinkToFit="1"/>
    </xf>
    <xf numFmtId="0" fontId="28" fillId="2" borderId="0" xfId="2" applyFont="1" applyFill="1" applyAlignment="1">
      <alignment horizontal="right" vertical="center" indent="4" readingOrder="2"/>
    </xf>
    <xf numFmtId="0" fontId="28" fillId="2" borderId="2" xfId="2" applyFont="1" applyFill="1" applyBorder="1" applyAlignment="1">
      <alignment horizontal="left" indent="1"/>
    </xf>
    <xf numFmtId="0" fontId="35" fillId="0" borderId="0" xfId="2" applyFont="1"/>
    <xf numFmtId="0" fontId="28" fillId="2" borderId="0" xfId="2" applyFont="1" applyFill="1" applyAlignment="1">
      <alignment horizontal="left" indent="1" readingOrder="2"/>
    </xf>
    <xf numFmtId="3" fontId="28" fillId="2" borderId="0" xfId="2" applyNumberFormat="1" applyFont="1" applyFill="1" applyAlignment="1">
      <alignment horizontal="left"/>
    </xf>
    <xf numFmtId="0" fontId="12" fillId="0" borderId="0" xfId="2" applyAlignment="1">
      <alignment horizontal="center"/>
    </xf>
    <xf numFmtId="3" fontId="10" fillId="3" borderId="9" xfId="2" applyNumberFormat="1" applyFont="1" applyFill="1" applyBorder="1" applyAlignment="1">
      <alignment horizontal="right" vertical="center" wrapText="1" indent="1" readingOrder="1"/>
    </xf>
    <xf numFmtId="3" fontId="10" fillId="5" borderId="9" xfId="2" applyNumberFormat="1" applyFont="1" applyFill="1" applyBorder="1" applyAlignment="1">
      <alignment horizontal="right" vertical="center" wrapText="1" indent="1" readingOrder="1"/>
    </xf>
    <xf numFmtId="3" fontId="27" fillId="4" borderId="12" xfId="3" applyNumberFormat="1" applyFont="1" applyFill="1" applyBorder="1" applyAlignment="1">
      <alignment horizontal="center" vertical="center" wrapText="1" shrinkToFit="1"/>
    </xf>
    <xf numFmtId="0" fontId="29" fillId="2" borderId="0" xfId="2" applyFont="1" applyFill="1" applyAlignment="1">
      <alignment horizontal="center"/>
    </xf>
    <xf numFmtId="0" fontId="11" fillId="2" borderId="0" xfId="2" applyFont="1" applyFill="1" applyAlignment="1">
      <alignment horizontal="right" vertical="center" indent="1" readingOrder="2"/>
    </xf>
    <xf numFmtId="0" fontId="11" fillId="2" borderId="0" xfId="2" applyFont="1" applyFill="1" applyAlignment="1">
      <alignment horizontal="right" vertical="center" readingOrder="2"/>
    </xf>
    <xf numFmtId="0" fontId="28" fillId="2" borderId="0" xfId="2" applyFont="1" applyFill="1" applyAlignment="1">
      <alignment horizontal="left" vertical="center" readingOrder="2"/>
    </xf>
    <xf numFmtId="0" fontId="12" fillId="0" borderId="0" xfId="2" applyBorder="1"/>
    <xf numFmtId="0" fontId="29" fillId="2" borderId="0" xfId="2" applyFont="1" applyFill="1" applyAlignment="1">
      <alignment horizontal="right" vertical="center" indent="1" readingOrder="2"/>
    </xf>
    <xf numFmtId="0" fontId="29" fillId="2" borderId="0" xfId="2" applyFont="1" applyFill="1" applyBorder="1" applyAlignment="1">
      <alignment horizontal="left" indent="1"/>
    </xf>
    <xf numFmtId="0" fontId="29" fillId="2" borderId="0" xfId="2" applyFont="1" applyFill="1" applyAlignment="1">
      <alignment horizontal="right" indent="1" readingOrder="2"/>
    </xf>
    <xf numFmtId="3" fontId="29" fillId="2" borderId="0" xfId="2" applyNumberFormat="1" applyFont="1" applyFill="1"/>
    <xf numFmtId="0" fontId="9" fillId="0" borderId="1" xfId="2" applyFont="1" applyBorder="1" applyAlignment="1">
      <alignment horizontal="right" vertical="center" readingOrder="2"/>
    </xf>
    <xf numFmtId="3" fontId="10" fillId="3" borderId="9" xfId="2" applyNumberFormat="1" applyFont="1" applyFill="1" applyBorder="1" applyAlignment="1">
      <alignment horizontal="right" vertical="center" wrapText="1" indent="1" readingOrder="2"/>
    </xf>
    <xf numFmtId="0" fontId="27" fillId="4" borderId="4" xfId="3" applyFont="1" applyFill="1" applyBorder="1" applyAlignment="1">
      <alignment horizontal="center" vertical="center" wrapText="1" shrinkToFit="1"/>
    </xf>
    <xf numFmtId="3" fontId="27" fillId="4" borderId="11" xfId="3" applyNumberFormat="1" applyFont="1" applyFill="1" applyBorder="1" applyAlignment="1">
      <alignment horizontal="center" vertical="center" wrapText="1" shrinkToFit="1"/>
    </xf>
    <xf numFmtId="0" fontId="29" fillId="0" borderId="0" xfId="2" applyFont="1" applyAlignment="1">
      <alignment horizontal="center"/>
    </xf>
    <xf numFmtId="0" fontId="9" fillId="0" borderId="1" xfId="2" applyFont="1" applyBorder="1" applyAlignment="1">
      <alignment vertical="center" readingOrder="2"/>
    </xf>
    <xf numFmtId="3" fontId="29" fillId="2" borderId="0" xfId="2" applyNumberFormat="1" applyFont="1" applyFill="1" applyAlignment="1">
      <alignment horizontal="left" indent="1"/>
    </xf>
    <xf numFmtId="3" fontId="12" fillId="2" borderId="0" xfId="2" applyNumberFormat="1" applyFill="1"/>
    <xf numFmtId="0" fontId="10" fillId="5" borderId="12" xfId="2" applyFont="1" applyFill="1" applyBorder="1" applyAlignment="1">
      <alignment horizontal="center" vertical="center" wrapText="1" readingOrder="2"/>
    </xf>
    <xf numFmtId="3" fontId="10" fillId="5" borderId="6" xfId="2" applyNumberFormat="1" applyFont="1" applyFill="1" applyBorder="1" applyAlignment="1">
      <alignment horizontal="center" vertical="center" wrapText="1" readingOrder="1"/>
    </xf>
    <xf numFmtId="3" fontId="10" fillId="5" borderId="11" xfId="2" applyNumberFormat="1" applyFont="1" applyFill="1" applyBorder="1" applyAlignment="1">
      <alignment horizontal="center" vertical="center" wrapText="1" readingOrder="1"/>
    </xf>
    <xf numFmtId="3" fontId="27" fillId="4" borderId="4" xfId="3" applyNumberFormat="1" applyFont="1" applyFill="1" applyBorder="1" applyAlignment="1">
      <alignment horizontal="center" vertical="center" wrapText="1" shrinkToFit="1"/>
    </xf>
    <xf numFmtId="3" fontId="27" fillId="4" borderId="3" xfId="3" applyNumberFormat="1" applyFont="1" applyFill="1" applyBorder="1" applyAlignment="1">
      <alignment horizontal="center" vertical="center" wrapText="1" shrinkToFit="1"/>
    </xf>
    <xf numFmtId="3" fontId="10" fillId="3" borderId="1" xfId="2" applyNumberFormat="1" applyFont="1" applyFill="1" applyBorder="1" applyAlignment="1">
      <alignment horizontal="right" vertical="center" wrapText="1" indent="1" readingOrder="1"/>
    </xf>
    <xf numFmtId="3" fontId="10" fillId="5" borderId="1" xfId="2" applyNumberFormat="1" applyFont="1" applyFill="1" applyBorder="1" applyAlignment="1">
      <alignment horizontal="right" vertical="center" wrapText="1" indent="1" readingOrder="1"/>
    </xf>
    <xf numFmtId="0" fontId="29" fillId="0" borderId="0" xfId="2" applyFont="1" applyBorder="1"/>
    <xf numFmtId="0" fontId="9" fillId="2" borderId="0" xfId="2" applyFont="1" applyFill="1" applyAlignment="1">
      <alignment horizontal="right" vertical="center"/>
    </xf>
    <xf numFmtId="0" fontId="29" fillId="0" borderId="15" xfId="2" applyFont="1" applyBorder="1"/>
    <xf numFmtId="3" fontId="27" fillId="4" borderId="9" xfId="3" applyNumberFormat="1" applyFont="1" applyFill="1" applyBorder="1" applyAlignment="1">
      <alignment horizontal="center" vertical="center" wrapText="1" shrinkToFit="1"/>
    </xf>
    <xf numFmtId="0" fontId="9" fillId="0" borderId="1" xfId="2" applyFont="1" applyBorder="1" applyAlignment="1">
      <alignment horizontal="right" vertical="center"/>
    </xf>
    <xf numFmtId="165" fontId="12" fillId="0" borderId="0" xfId="2" applyNumberFormat="1" applyBorder="1"/>
    <xf numFmtId="0" fontId="11" fillId="0" borderId="0" xfId="2" applyFont="1" applyAlignment="1">
      <alignment horizontal="right" vertical="center" indent="1" readingOrder="2"/>
    </xf>
    <xf numFmtId="0" fontId="11" fillId="0" borderId="0" xfId="2" applyFont="1" applyAlignment="1">
      <alignment vertical="center" readingOrder="2"/>
    </xf>
    <xf numFmtId="0" fontId="36" fillId="0" borderId="0" xfId="2" applyFont="1" applyAlignment="1">
      <alignment horizontal="center" vertical="center" readingOrder="2"/>
    </xf>
    <xf numFmtId="0" fontId="27" fillId="4" borderId="11" xfId="3" applyFont="1" applyFill="1" applyBorder="1" applyAlignment="1">
      <alignment horizontal="center" vertical="center" wrapText="1" shrinkToFit="1"/>
    </xf>
    <xf numFmtId="0" fontId="29" fillId="2" borderId="0" xfId="2" applyFont="1" applyFill="1" applyAlignment="1">
      <alignment horizontal="left" indent="1"/>
    </xf>
    <xf numFmtId="0" fontId="27" fillId="4" borderId="6" xfId="3" applyFont="1" applyFill="1" applyBorder="1" applyAlignment="1">
      <alignment horizontal="center" vertical="center" wrapText="1" shrinkToFit="1"/>
    </xf>
    <xf numFmtId="166" fontId="20" fillId="3" borderId="9" xfId="2" applyNumberFormat="1" applyFont="1" applyFill="1" applyBorder="1" applyAlignment="1">
      <alignment horizontal="right" vertical="center" wrapText="1" indent="2" readingOrder="1"/>
    </xf>
    <xf numFmtId="166" fontId="20" fillId="5" borderId="9" xfId="2" applyNumberFormat="1" applyFont="1" applyFill="1" applyBorder="1" applyAlignment="1">
      <alignment horizontal="right" vertical="center" wrapText="1" indent="2" readingOrder="1"/>
    </xf>
    <xf numFmtId="0" fontId="27" fillId="4" borderId="9" xfId="3" applyFont="1" applyFill="1" applyBorder="1" applyAlignment="1">
      <alignment horizontal="center" vertical="center" wrapText="1" shrinkToFit="1"/>
    </xf>
    <xf numFmtId="0" fontId="10" fillId="3" borderId="9" xfId="2" applyFont="1" applyFill="1" applyBorder="1" applyAlignment="1">
      <alignment horizontal="center" vertical="center" wrapText="1" readingOrder="2"/>
    </xf>
    <xf numFmtId="0" fontId="10" fillId="5" borderId="9" xfId="2" applyFont="1" applyFill="1" applyBorder="1" applyAlignment="1">
      <alignment horizontal="center" vertical="center" wrapText="1" readingOrder="2"/>
    </xf>
    <xf numFmtId="0" fontId="27" fillId="4" borderId="9" xfId="3" applyFont="1" applyFill="1" applyBorder="1" applyAlignment="1">
      <alignment horizontal="center" vertical="center" shrinkToFit="1"/>
    </xf>
    <xf numFmtId="0" fontId="15" fillId="0" borderId="0" xfId="2" applyFont="1" applyAlignment="1">
      <alignment vertical="center"/>
    </xf>
    <xf numFmtId="3" fontId="10" fillId="3" borderId="13" xfId="2" applyNumberFormat="1" applyFont="1" applyFill="1" applyBorder="1" applyAlignment="1">
      <alignment horizontal="center" vertical="center" wrapText="1" readingOrder="2"/>
    </xf>
    <xf numFmtId="3" fontId="10" fillId="5" borderId="13" xfId="2" applyNumberFormat="1" applyFont="1" applyFill="1" applyBorder="1" applyAlignment="1">
      <alignment horizontal="center" vertical="center" wrapText="1" readingOrder="2"/>
    </xf>
    <xf numFmtId="0" fontId="39" fillId="4" borderId="6" xfId="3" applyFont="1" applyFill="1" applyBorder="1" applyAlignment="1">
      <alignment horizontal="center" vertical="center" wrapText="1" shrinkToFit="1"/>
    </xf>
    <xf numFmtId="0" fontId="39" fillId="4" borderId="17" xfId="3" applyFont="1" applyFill="1" applyBorder="1" applyAlignment="1">
      <alignment horizontal="center" vertical="center" wrapText="1" shrinkToFit="1" readingOrder="1"/>
    </xf>
    <xf numFmtId="49" fontId="40" fillId="3" borderId="9" xfId="4" applyNumberFormat="1" applyFont="1" applyFill="1" applyBorder="1" applyAlignment="1">
      <alignment horizontal="center" vertical="center" wrapText="1" readingOrder="2"/>
    </xf>
    <xf numFmtId="49" fontId="40" fillId="5" borderId="9" xfId="4" applyNumberFormat="1" applyFont="1" applyFill="1" applyBorder="1" applyAlignment="1">
      <alignment horizontal="center" vertical="center" wrapText="1" readingOrder="2"/>
    </xf>
    <xf numFmtId="49" fontId="0" fillId="0" borderId="0" xfId="0" applyNumberFormat="1"/>
    <xf numFmtId="3" fontId="10" fillId="3" borderId="9" xfId="14" applyNumberFormat="1" applyFont="1" applyFill="1" applyBorder="1" applyAlignment="1">
      <alignment horizontal="center" vertical="center" wrapText="1" readingOrder="1"/>
    </xf>
    <xf numFmtId="3" fontId="10" fillId="5" borderId="9" xfId="14" applyNumberFormat="1" applyFont="1" applyFill="1" applyBorder="1" applyAlignment="1">
      <alignment horizontal="center" vertical="center" wrapText="1" readingOrder="1"/>
    </xf>
    <xf numFmtId="0" fontId="27" fillId="4" borderId="5" xfId="3" applyFont="1" applyFill="1" applyBorder="1" applyAlignment="1">
      <alignment horizontal="center" vertical="center" wrapText="1" shrinkToFit="1"/>
    </xf>
    <xf numFmtId="0" fontId="38" fillId="0" borderId="0" xfId="2" applyFont="1" applyAlignment="1">
      <alignment vertical="center" wrapText="1"/>
    </xf>
    <xf numFmtId="0" fontId="43" fillId="8" borderId="22" xfId="0" applyFont="1" applyFill="1" applyBorder="1" applyAlignment="1">
      <alignment vertical="center"/>
    </xf>
    <xf numFmtId="0" fontId="43" fillId="8" borderId="0" xfId="0" applyFont="1" applyFill="1" applyAlignment="1">
      <alignment vertical="center"/>
    </xf>
    <xf numFmtId="0" fontId="44" fillId="8" borderId="0" xfId="0" applyFont="1" applyFill="1" applyAlignment="1">
      <alignment vertical="center"/>
    </xf>
    <xf numFmtId="0" fontId="0" fillId="0" borderId="23" xfId="0" applyBorder="1"/>
    <xf numFmtId="0" fontId="44" fillId="0" borderId="22" xfId="0" applyFont="1" applyBorder="1"/>
    <xf numFmtId="0" fontId="42" fillId="0" borderId="0" xfId="0" applyFont="1"/>
    <xf numFmtId="0" fontId="44" fillId="0" borderId="0" xfId="0" applyFont="1"/>
    <xf numFmtId="0" fontId="42" fillId="0" borderId="0" xfId="0" applyFont="1" applyAlignment="1">
      <alignment vertical="top"/>
    </xf>
    <xf numFmtId="0" fontId="37" fillId="0" borderId="0" xfId="0" applyFont="1" applyAlignment="1">
      <alignment horizontal="right" vertical="top" wrapText="1"/>
    </xf>
    <xf numFmtId="0" fontId="37" fillId="0" borderId="23" xfId="0" applyFont="1" applyBorder="1"/>
    <xf numFmtId="0" fontId="46" fillId="0" borderId="0" xfId="0" applyFont="1" applyAlignment="1">
      <alignment horizontal="right" vertical="center" readingOrder="2"/>
    </xf>
    <xf numFmtId="0" fontId="22" fillId="0" borderId="0" xfId="1" applyFont="1"/>
    <xf numFmtId="0" fontId="26" fillId="0" borderId="0" xfId="1" applyFont="1" applyAlignment="1">
      <alignment horizontal="right"/>
    </xf>
    <xf numFmtId="0" fontId="27" fillId="4" borderId="5" xfId="3" applyFont="1" applyFill="1" applyBorder="1" applyAlignment="1">
      <alignment horizontal="center" wrapText="1" shrinkToFit="1"/>
    </xf>
    <xf numFmtId="167" fontId="10" fillId="9" borderId="9" xfId="0" applyNumberFormat="1" applyFont="1" applyFill="1" applyBorder="1" applyAlignment="1">
      <alignment horizontal="center" vertical="center" wrapText="1" readingOrder="2"/>
    </xf>
    <xf numFmtId="167" fontId="10" fillId="10" borderId="9" xfId="0" applyNumberFormat="1" applyFont="1" applyFill="1" applyBorder="1" applyAlignment="1">
      <alignment horizontal="center" vertical="center" wrapText="1" readingOrder="2"/>
    </xf>
    <xf numFmtId="0" fontId="28" fillId="2" borderId="0" xfId="2" applyFont="1" applyFill="1" applyAlignment="1">
      <alignment horizontal="center" readingOrder="2"/>
    </xf>
    <xf numFmtId="0" fontId="28" fillId="0" borderId="0" xfId="2" applyFont="1" applyAlignment="1">
      <alignment horizontal="center" readingOrder="2"/>
    </xf>
    <xf numFmtId="165" fontId="28" fillId="0" borderId="0" xfId="2" applyNumberFormat="1" applyFont="1"/>
    <xf numFmtId="0" fontId="0" fillId="0" borderId="0" xfId="0" applyAlignment="1">
      <alignment horizontal="center"/>
    </xf>
    <xf numFmtId="3" fontId="28" fillId="2" borderId="0" xfId="2" applyNumberFormat="1" applyFont="1" applyFill="1" applyAlignment="1">
      <alignment horizontal="right"/>
    </xf>
    <xf numFmtId="3" fontId="0" fillId="0" borderId="0" xfId="0" applyNumberFormat="1"/>
    <xf numFmtId="0" fontId="27" fillId="4" borderId="4" xfId="3" applyFont="1" applyFill="1" applyBorder="1" applyAlignment="1">
      <alignment horizontal="center" vertical="center" wrapText="1" shrinkToFit="1"/>
    </xf>
    <xf numFmtId="0" fontId="7" fillId="0" borderId="0" xfId="16"/>
    <xf numFmtId="0" fontId="22" fillId="0" borderId="0" xfId="16" applyFont="1" applyAlignment="1">
      <alignment vertical="center"/>
    </xf>
    <xf numFmtId="0" fontId="9" fillId="0" borderId="0" xfId="16" applyFont="1" applyAlignment="1">
      <alignment horizontal="right" vertical="center" readingOrder="2"/>
    </xf>
    <xf numFmtId="3" fontId="10" fillId="3" borderId="1" xfId="17" applyNumberFormat="1" applyFont="1" applyFill="1" applyBorder="1" applyAlignment="1">
      <alignment horizontal="right" vertical="center" wrapText="1" indent="1" readingOrder="1"/>
    </xf>
    <xf numFmtId="3" fontId="10" fillId="3" borderId="1" xfId="16" applyNumberFormat="1" applyFont="1" applyFill="1" applyBorder="1" applyAlignment="1">
      <alignment horizontal="center" vertical="center" wrapText="1" readingOrder="1"/>
    </xf>
    <xf numFmtId="3" fontId="10" fillId="5" borderId="1" xfId="17" applyNumberFormat="1" applyFont="1" applyFill="1" applyBorder="1" applyAlignment="1">
      <alignment horizontal="right" vertical="center" wrapText="1" indent="1" readingOrder="1"/>
    </xf>
    <xf numFmtId="3" fontId="10" fillId="5" borderId="1" xfId="16" applyNumberFormat="1" applyFont="1" applyFill="1" applyBorder="1" applyAlignment="1">
      <alignment horizontal="center" vertical="center" wrapText="1" readingOrder="1"/>
    </xf>
    <xf numFmtId="0" fontId="29" fillId="0" borderId="0" xfId="16" applyFont="1" applyAlignment="1">
      <alignment horizontal="right" indent="1"/>
    </xf>
    <xf numFmtId="0" fontId="29" fillId="0" borderId="0" xfId="16" applyFont="1"/>
    <xf numFmtId="0" fontId="29" fillId="0" borderId="0" xfId="16" applyFont="1" applyAlignment="1">
      <alignment horizontal="right" indent="1" readingOrder="2"/>
    </xf>
    <xf numFmtId="3" fontId="29" fillId="0" borderId="0" xfId="16" applyNumberFormat="1" applyFont="1" applyAlignment="1">
      <alignment horizontal="right" indent="1"/>
    </xf>
    <xf numFmtId="3" fontId="7" fillId="0" borderId="0" xfId="16" applyNumberFormat="1"/>
    <xf numFmtId="0" fontId="9" fillId="0" borderId="1" xfId="16" applyFont="1" applyBorder="1" applyAlignment="1">
      <alignment horizontal="right" vertical="center" readingOrder="2"/>
    </xf>
    <xf numFmtId="3" fontId="10" fillId="3" borderId="9" xfId="16" applyNumberFormat="1" applyFont="1" applyFill="1" applyBorder="1" applyAlignment="1">
      <alignment horizontal="center" vertical="center" wrapText="1" readingOrder="1"/>
    </xf>
    <xf numFmtId="3" fontId="10" fillId="5" borderId="9" xfId="16" applyNumberFormat="1" applyFont="1" applyFill="1" applyBorder="1" applyAlignment="1">
      <alignment horizontal="center" vertical="center" wrapText="1" readingOrder="1"/>
    </xf>
    <xf numFmtId="0" fontId="27" fillId="4" borderId="1" xfId="3" applyFont="1" applyFill="1" applyBorder="1" applyAlignment="1">
      <alignment horizontal="center" vertical="center" wrapText="1" shrinkToFit="1"/>
    </xf>
    <xf numFmtId="3" fontId="29" fillId="0" borderId="0" xfId="16" applyNumberFormat="1" applyFont="1"/>
    <xf numFmtId="0" fontId="12" fillId="0" borderId="0" xfId="2" applyAlignment="1"/>
    <xf numFmtId="0" fontId="5" fillId="0" borderId="0" xfId="20"/>
    <xf numFmtId="0" fontId="23" fillId="2" borderId="0" xfId="20" applyFont="1" applyFill="1" applyAlignment="1">
      <alignment vertical="center"/>
    </xf>
    <xf numFmtId="0" fontId="22" fillId="0" borderId="0" xfId="20" applyFont="1" applyAlignment="1">
      <alignment vertical="center"/>
    </xf>
    <xf numFmtId="3" fontId="10" fillId="3" borderId="1" xfId="20" applyNumberFormat="1" applyFont="1" applyFill="1" applyBorder="1" applyAlignment="1">
      <alignment horizontal="right" vertical="center" wrapText="1" indent="1" readingOrder="1"/>
    </xf>
    <xf numFmtId="3" fontId="10" fillId="3" borderId="1" xfId="20" applyNumberFormat="1" applyFont="1" applyFill="1" applyBorder="1" applyAlignment="1">
      <alignment horizontal="center" vertical="center" wrapText="1" readingOrder="1"/>
    </xf>
    <xf numFmtId="3" fontId="10" fillId="5" borderId="1" xfId="20" applyNumberFormat="1" applyFont="1" applyFill="1" applyBorder="1" applyAlignment="1">
      <alignment horizontal="right" vertical="center" wrapText="1" indent="1" readingOrder="1"/>
    </xf>
    <xf numFmtId="3" fontId="10" fillId="5" borderId="1" xfId="20" applyNumberFormat="1" applyFont="1" applyFill="1" applyBorder="1" applyAlignment="1">
      <alignment horizontal="center" vertical="center" wrapText="1" readingOrder="1"/>
    </xf>
    <xf numFmtId="0" fontId="28" fillId="0" borderId="0" xfId="20" applyFont="1" applyAlignment="1">
      <alignment horizontal="right" vertical="center" indent="1" readingOrder="2"/>
    </xf>
    <xf numFmtId="0" fontId="29" fillId="0" borderId="0" xfId="20" applyFont="1" applyAlignment="1">
      <alignment horizontal="right" wrapText="1" indent="1"/>
    </xf>
    <xf numFmtId="0" fontId="29" fillId="0" borderId="0" xfId="20" applyFont="1" applyAlignment="1">
      <alignment wrapText="1"/>
    </xf>
    <xf numFmtId="0" fontId="29" fillId="0" borderId="0" xfId="20" applyFont="1" applyAlignment="1">
      <alignment horizontal="left" wrapText="1" indent="1"/>
    </xf>
    <xf numFmtId="0" fontId="29" fillId="0" borderId="0" xfId="20" applyFont="1" applyAlignment="1">
      <alignment horizontal="right" indent="1"/>
    </xf>
    <xf numFmtId="3" fontId="29" fillId="0" borderId="0" xfId="20" applyNumberFormat="1" applyFont="1" applyAlignment="1">
      <alignment horizontal="right" indent="1"/>
    </xf>
    <xf numFmtId="3" fontId="29" fillId="0" borderId="0" xfId="20" applyNumberFormat="1" applyFont="1"/>
    <xf numFmtId="0" fontId="29" fillId="0" borderId="0" xfId="20" applyFont="1"/>
    <xf numFmtId="0" fontId="29" fillId="0" borderId="0" xfId="20" applyFont="1" applyAlignment="1">
      <alignment horizontal="left" indent="1"/>
    </xf>
    <xf numFmtId="0" fontId="5" fillId="0" borderId="0" xfId="20" applyAlignment="1">
      <alignment wrapText="1"/>
    </xf>
    <xf numFmtId="3" fontId="27" fillId="4" borderId="6" xfId="3" applyNumberFormat="1" applyFont="1" applyFill="1" applyBorder="1" applyAlignment="1">
      <alignment horizontal="center" vertical="center" wrapText="1" shrinkToFit="1"/>
    </xf>
    <xf numFmtId="0" fontId="27" fillId="4" borderId="5" xfId="3" applyFont="1" applyFill="1" applyBorder="1" applyAlignment="1">
      <alignment horizontal="center" vertical="center" wrapText="1" shrinkToFit="1"/>
    </xf>
    <xf numFmtId="0" fontId="27" fillId="4" borderId="14" xfId="3" applyFont="1" applyFill="1" applyBorder="1" applyAlignment="1">
      <alignment horizontal="center" vertical="center" wrapText="1" shrinkToFit="1"/>
    </xf>
    <xf numFmtId="0" fontId="27" fillId="4" borderId="4" xfId="3" applyFont="1" applyFill="1" applyBorder="1" applyAlignment="1">
      <alignment horizontal="center" vertical="center" wrapText="1" shrinkToFit="1"/>
    </xf>
    <xf numFmtId="0" fontId="27" fillId="4" borderId="3" xfId="3" applyFont="1" applyFill="1" applyBorder="1" applyAlignment="1">
      <alignment horizontal="center" vertical="center" wrapText="1" shrinkToFit="1"/>
    </xf>
    <xf numFmtId="0" fontId="3" fillId="0" borderId="0" xfId="2" applyFont="1"/>
    <xf numFmtId="0" fontId="3" fillId="0" borderId="0" xfId="20" applyFont="1"/>
    <xf numFmtId="0" fontId="3" fillId="0" borderId="0" xfId="27"/>
    <xf numFmtId="0" fontId="23" fillId="2" borderId="0" xfId="27" applyFont="1" applyFill="1" applyAlignment="1">
      <alignment vertical="center"/>
    </xf>
    <xf numFmtId="0" fontId="22" fillId="0" borderId="0" xfId="27" applyFont="1" applyAlignment="1">
      <alignment vertical="center"/>
    </xf>
    <xf numFmtId="3" fontId="10" fillId="3" borderId="1" xfId="27" applyNumberFormat="1" applyFont="1" applyFill="1" applyBorder="1" applyAlignment="1">
      <alignment horizontal="right" vertical="center" wrapText="1" indent="1" readingOrder="1"/>
    </xf>
    <xf numFmtId="3" fontId="10" fillId="3" borderId="1" xfId="27" applyNumberFormat="1" applyFont="1" applyFill="1" applyBorder="1" applyAlignment="1">
      <alignment horizontal="center" vertical="center" wrapText="1" readingOrder="1"/>
    </xf>
    <xf numFmtId="3" fontId="10" fillId="5" borderId="1" xfId="27" applyNumberFormat="1" applyFont="1" applyFill="1" applyBorder="1" applyAlignment="1">
      <alignment horizontal="right" vertical="center" wrapText="1" indent="1" readingOrder="1"/>
    </xf>
    <xf numFmtId="3" fontId="10" fillId="5" borderId="1" xfId="27" applyNumberFormat="1" applyFont="1" applyFill="1" applyBorder="1" applyAlignment="1">
      <alignment horizontal="center" vertical="center" wrapText="1" readingOrder="1"/>
    </xf>
    <xf numFmtId="0" fontId="28" fillId="0" borderId="0" xfId="27" applyFont="1" applyAlignment="1">
      <alignment horizontal="right" vertical="center" indent="1"/>
    </xf>
    <xf numFmtId="0" fontId="29" fillId="0" borderId="0" xfId="27" applyFont="1"/>
    <xf numFmtId="0" fontId="29" fillId="0" borderId="0" xfId="27" applyFont="1" applyAlignment="1">
      <alignment horizontal="right" indent="1" readingOrder="2"/>
    </xf>
    <xf numFmtId="3" fontId="29" fillId="0" borderId="0" xfId="27" applyNumberFormat="1" applyFont="1"/>
    <xf numFmtId="0" fontId="27" fillId="4" borderId="29" xfId="3" applyFont="1" applyFill="1" applyBorder="1" applyAlignment="1">
      <alignment horizontal="center" vertical="center" wrapText="1" shrinkToFit="1"/>
    </xf>
    <xf numFmtId="3" fontId="10" fillId="3" borderId="9" xfId="28" applyNumberFormat="1" applyFont="1" applyFill="1" applyBorder="1" applyAlignment="1">
      <alignment horizontal="right" vertical="center" wrapText="1" indent="1" readingOrder="1"/>
    </xf>
    <xf numFmtId="3" fontId="10" fillId="5" borderId="9" xfId="28" applyNumberFormat="1" applyFont="1" applyFill="1" applyBorder="1" applyAlignment="1">
      <alignment horizontal="right" vertical="center" wrapText="1" indent="1" readingOrder="1"/>
    </xf>
    <xf numFmtId="3" fontId="3" fillId="0" borderId="0" xfId="27" applyNumberFormat="1"/>
    <xf numFmtId="0" fontId="3" fillId="0" borderId="0" xfId="28"/>
    <xf numFmtId="0" fontId="23" fillId="2" borderId="0" xfId="28" applyFont="1" applyFill="1" applyAlignment="1">
      <alignment vertical="center"/>
    </xf>
    <xf numFmtId="0" fontId="22" fillId="0" borderId="0" xfId="28" applyFont="1" applyAlignment="1">
      <alignment vertical="center"/>
    </xf>
    <xf numFmtId="3" fontId="10" fillId="3" borderId="9" xfId="28" applyNumberFormat="1" applyFont="1" applyFill="1" applyBorder="1" applyAlignment="1">
      <alignment horizontal="center" vertical="center" wrapText="1" readingOrder="1"/>
    </xf>
    <xf numFmtId="3" fontId="10" fillId="3" borderId="1" xfId="28" applyNumberFormat="1" applyFont="1" applyFill="1" applyBorder="1" applyAlignment="1">
      <alignment horizontal="center" vertical="center" wrapText="1" readingOrder="1"/>
    </xf>
    <xf numFmtId="3" fontId="3" fillId="0" borderId="0" xfId="28" applyNumberFormat="1"/>
    <xf numFmtId="3" fontId="10" fillId="5" borderId="9" xfId="28" applyNumberFormat="1" applyFont="1" applyFill="1" applyBorder="1" applyAlignment="1">
      <alignment horizontal="center" vertical="center" wrapText="1" readingOrder="1"/>
    </xf>
    <xf numFmtId="3" fontId="10" fillId="5" borderId="1" xfId="28" applyNumberFormat="1" applyFont="1" applyFill="1" applyBorder="1" applyAlignment="1">
      <alignment horizontal="center" vertical="center" wrapText="1" readingOrder="1"/>
    </xf>
    <xf numFmtId="0" fontId="27" fillId="4" borderId="2" xfId="3" applyFont="1" applyFill="1" applyBorder="1" applyAlignment="1">
      <alignment horizontal="center" vertical="center" shrinkToFit="1"/>
    </xf>
    <xf numFmtId="0" fontId="29" fillId="0" borderId="0" xfId="28" applyFont="1" applyAlignment="1">
      <alignment horizontal="right" indent="1"/>
    </xf>
    <xf numFmtId="0" fontId="29" fillId="0" borderId="0" xfId="28" applyFont="1"/>
    <xf numFmtId="0" fontId="29" fillId="0" borderId="0" xfId="28" applyFont="1" applyAlignment="1">
      <alignment wrapText="1"/>
    </xf>
    <xf numFmtId="0" fontId="29" fillId="0" borderId="0" xfId="28" applyFont="1" applyAlignment="1">
      <alignment horizontal="left" indent="1"/>
    </xf>
    <xf numFmtId="0" fontId="29" fillId="0" borderId="0" xfId="28" applyFont="1" applyAlignment="1">
      <alignment horizontal="right" indent="1" readingOrder="2"/>
    </xf>
    <xf numFmtId="3" fontId="29" fillId="0" borderId="0" xfId="28" applyNumberFormat="1" applyFont="1"/>
    <xf numFmtId="0" fontId="29" fillId="0" borderId="0" xfId="28" applyFont="1" applyAlignment="1">
      <alignment horizontal="center"/>
    </xf>
    <xf numFmtId="0" fontId="3" fillId="0" borderId="0" xfId="28" applyAlignment="1">
      <alignment wrapText="1"/>
    </xf>
    <xf numFmtId="0" fontId="9" fillId="0" borderId="0" xfId="2" applyFont="1" applyAlignment="1">
      <alignment vertical="center"/>
    </xf>
    <xf numFmtId="0" fontId="12" fillId="0" borderId="7" xfId="2" applyBorder="1" applyAlignment="1">
      <alignment vertical="center"/>
    </xf>
    <xf numFmtId="0" fontId="12" fillId="0" borderId="0" xfId="2" applyAlignment="1">
      <alignment vertical="center" readingOrder="2"/>
    </xf>
    <xf numFmtId="0" fontId="12" fillId="0" borderId="9" xfId="2" applyBorder="1" applyAlignment="1">
      <alignment vertical="center"/>
    </xf>
    <xf numFmtId="0" fontId="12" fillId="0" borderId="11" xfId="2" applyBorder="1" applyAlignment="1">
      <alignment vertical="center" readingOrder="2"/>
    </xf>
    <xf numFmtId="0" fontId="0" fillId="0" borderId="0" xfId="0" applyAlignment="1">
      <alignment vertical="center"/>
    </xf>
    <xf numFmtId="49" fontId="0" fillId="0" borderId="0" xfId="0" applyNumberFormat="1" applyAlignment="1">
      <alignment vertical="center"/>
    </xf>
    <xf numFmtId="0" fontId="9" fillId="0" borderId="30" xfId="20" applyFont="1" applyBorder="1" applyAlignment="1">
      <alignment vertical="center" readingOrder="2"/>
    </xf>
    <xf numFmtId="0" fontId="9" fillId="0" borderId="30" xfId="28" applyFont="1" applyBorder="1" applyAlignment="1">
      <alignment vertical="center"/>
    </xf>
    <xf numFmtId="0" fontId="9" fillId="0" borderId="0" xfId="27" applyFont="1" applyAlignment="1">
      <alignment vertical="center" readingOrder="2"/>
    </xf>
    <xf numFmtId="0" fontId="2" fillId="0" borderId="0" xfId="2" applyFont="1"/>
    <xf numFmtId="3" fontId="40" fillId="3" borderId="9" xfId="4" applyNumberFormat="1" applyFont="1" applyFill="1" applyBorder="1" applyAlignment="1">
      <alignment horizontal="right" vertical="center" wrapText="1" indent="1"/>
    </xf>
    <xf numFmtId="3" fontId="40" fillId="5" borderId="9" xfId="4" applyNumberFormat="1" applyFont="1" applyFill="1" applyBorder="1" applyAlignment="1">
      <alignment horizontal="right" vertical="center" wrapText="1" indent="1"/>
    </xf>
    <xf numFmtId="0" fontId="27" fillId="4" borderId="4" xfId="3" applyFont="1" applyFill="1" applyBorder="1" applyAlignment="1">
      <alignment horizontal="center" vertical="center" wrapText="1" shrinkToFit="1"/>
    </xf>
    <xf numFmtId="0" fontId="1" fillId="0" borderId="0" xfId="29"/>
    <xf numFmtId="0" fontId="12" fillId="0" borderId="0" xfId="2" applyAlignment="1">
      <alignment readingOrder="2"/>
    </xf>
    <xf numFmtId="0" fontId="12" fillId="0" borderId="0" xfId="2" applyAlignment="1">
      <alignment horizontal="right" readingOrder="2"/>
    </xf>
    <xf numFmtId="0" fontId="52" fillId="0" borderId="0" xfId="0" applyFont="1" applyAlignment="1">
      <alignment horizontal="left" vertical="center"/>
    </xf>
    <xf numFmtId="0" fontId="53" fillId="0" borderId="0" xfId="0" applyFont="1" applyAlignment="1">
      <alignment horizontal="center" vertical="center"/>
    </xf>
    <xf numFmtId="3" fontId="5" fillId="0" borderId="0" xfId="20" applyNumberFormat="1"/>
    <xf numFmtId="3" fontId="5" fillId="0" borderId="0" xfId="20" applyNumberFormat="1" applyAlignment="1">
      <alignment wrapText="1"/>
    </xf>
    <xf numFmtId="0" fontId="39" fillId="4" borderId="1" xfId="3" applyFont="1" applyFill="1" applyBorder="1" applyAlignment="1">
      <alignment horizontal="right" vertical="center" wrapText="1" indent="1" shrinkToFit="1"/>
    </xf>
    <xf numFmtId="0" fontId="39" fillId="4" borderId="8" xfId="3" applyFont="1" applyFill="1" applyBorder="1" applyAlignment="1">
      <alignment horizontal="right" vertical="center" wrapText="1" indent="1" shrinkToFit="1"/>
    </xf>
    <xf numFmtId="0" fontId="38" fillId="2" borderId="0" xfId="2" applyFont="1" applyFill="1" applyAlignment="1">
      <alignment horizontal="center" vertical="center" wrapText="1"/>
    </xf>
    <xf numFmtId="0" fontId="38" fillId="2" borderId="16" xfId="2" applyFont="1" applyFill="1" applyBorder="1" applyAlignment="1">
      <alignment horizontal="center" vertical="center" wrapText="1"/>
    </xf>
    <xf numFmtId="0" fontId="44" fillId="0" borderId="24" xfId="0" applyFont="1" applyBorder="1" applyAlignment="1">
      <alignment horizontal="center"/>
    </xf>
    <xf numFmtId="0" fontId="44" fillId="0" borderId="16" xfId="0" applyFont="1" applyBorder="1" applyAlignment="1">
      <alignment horizontal="center"/>
    </xf>
    <xf numFmtId="0" fontId="44" fillId="0" borderId="25" xfId="0" applyFont="1" applyBorder="1" applyAlignment="1">
      <alignment horizontal="center"/>
    </xf>
    <xf numFmtId="0" fontId="44" fillId="0" borderId="22" xfId="0" quotePrefix="1" applyFont="1" applyBorder="1" applyAlignment="1">
      <alignment horizontal="right" vertical="top" readingOrder="2"/>
    </xf>
    <xf numFmtId="0" fontId="44" fillId="0" borderId="0" xfId="0" quotePrefix="1" applyFont="1" applyAlignment="1">
      <alignment horizontal="right" vertical="top" readingOrder="2"/>
    </xf>
    <xf numFmtId="0" fontId="44" fillId="0" borderId="23" xfId="0" quotePrefix="1" applyFont="1" applyBorder="1" applyAlignment="1">
      <alignment horizontal="right" vertical="top" readingOrder="2"/>
    </xf>
    <xf numFmtId="0" fontId="45" fillId="2" borderId="22" xfId="2" applyFont="1" applyFill="1" applyBorder="1" applyAlignment="1">
      <alignment horizontal="right" vertical="center" wrapText="1"/>
    </xf>
    <xf numFmtId="0" fontId="45" fillId="2" borderId="0" xfId="2" applyFont="1" applyFill="1" applyAlignment="1">
      <alignment horizontal="right" vertical="center" wrapText="1"/>
    </xf>
    <xf numFmtId="0" fontId="45" fillId="2" borderId="23" xfId="2" applyFont="1" applyFill="1" applyBorder="1" applyAlignment="1">
      <alignment horizontal="right" vertical="center" wrapText="1"/>
    </xf>
    <xf numFmtId="0" fontId="44" fillId="0" borderId="22" xfId="0" applyFont="1" applyBorder="1" applyAlignment="1">
      <alignment horizontal="right" vertical="top" wrapText="1"/>
    </xf>
    <xf numFmtId="0" fontId="44" fillId="0" borderId="0" xfId="0" applyFont="1" applyAlignment="1">
      <alignment horizontal="right" vertical="top" wrapText="1"/>
    </xf>
    <xf numFmtId="0" fontId="44" fillId="0" borderId="23" xfId="0" applyFont="1" applyBorder="1" applyAlignment="1">
      <alignment horizontal="right" vertical="top" wrapText="1"/>
    </xf>
    <xf numFmtId="0" fontId="44" fillId="0" borderId="22" xfId="0" quotePrefix="1" applyFont="1" applyBorder="1" applyAlignment="1">
      <alignment horizontal="right" vertical="center" wrapText="1" indent="3" readingOrder="2"/>
    </xf>
    <xf numFmtId="0" fontId="44" fillId="0" borderId="0" xfId="0" quotePrefix="1" applyFont="1" applyAlignment="1">
      <alignment horizontal="right" vertical="center" wrapText="1" indent="3" readingOrder="2"/>
    </xf>
    <xf numFmtId="0" fontId="44" fillId="0" borderId="23" xfId="0" quotePrefix="1" applyFont="1" applyBorder="1" applyAlignment="1">
      <alignment horizontal="right" vertical="center" wrapText="1" indent="3" readingOrder="2"/>
    </xf>
    <xf numFmtId="0" fontId="44" fillId="0" borderId="22" xfId="0" applyFont="1" applyBorder="1" applyAlignment="1">
      <alignment horizontal="right"/>
    </xf>
    <xf numFmtId="0" fontId="44" fillId="0" borderId="0" xfId="0" applyFont="1" applyAlignment="1">
      <alignment horizontal="right"/>
    </xf>
    <xf numFmtId="0" fontId="44" fillId="0" borderId="23" xfId="0" applyFont="1" applyBorder="1" applyAlignment="1">
      <alignment horizontal="right"/>
    </xf>
    <xf numFmtId="0" fontId="42" fillId="0" borderId="0" xfId="0" applyFont="1" applyAlignment="1">
      <alignment vertical="top"/>
    </xf>
    <xf numFmtId="0" fontId="38" fillId="7" borderId="0" xfId="2" applyFont="1" applyFill="1" applyAlignment="1">
      <alignment horizontal="center" vertical="center" wrapText="1"/>
    </xf>
    <xf numFmtId="0" fontId="42" fillId="2" borderId="19" xfId="2" applyFont="1" applyFill="1" applyBorder="1" applyAlignment="1">
      <alignment horizontal="right" vertical="top" wrapText="1"/>
    </xf>
    <xf numFmtId="0" fontId="42" fillId="2" borderId="20" xfId="2" applyFont="1" applyFill="1" applyBorder="1" applyAlignment="1">
      <alignment horizontal="right" vertical="top" wrapText="1"/>
    </xf>
    <xf numFmtId="0" fontId="42" fillId="2" borderId="21" xfId="2" applyFont="1" applyFill="1" applyBorder="1" applyAlignment="1">
      <alignment horizontal="right" vertical="top" wrapText="1"/>
    </xf>
    <xf numFmtId="0" fontId="44" fillId="0" borderId="0" xfId="0" applyFont="1"/>
    <xf numFmtId="0" fontId="44" fillId="0" borderId="0" xfId="0" applyFont="1" applyAlignment="1">
      <alignment vertical="top"/>
    </xf>
    <xf numFmtId="0" fontId="44" fillId="2" borderId="0" xfId="0" applyFont="1" applyFill="1" applyAlignment="1">
      <alignment vertical="top"/>
    </xf>
    <xf numFmtId="0" fontId="19" fillId="4" borderId="2" xfId="3" applyFont="1" applyFill="1" applyBorder="1" applyAlignment="1">
      <alignment horizontal="center" vertical="center" wrapText="1" shrinkToFit="1"/>
    </xf>
    <xf numFmtId="0" fontId="19" fillId="4" borderId="3" xfId="3" applyFont="1" applyFill="1" applyBorder="1" applyAlignment="1">
      <alignment horizontal="center" vertical="center" wrapText="1" shrinkToFit="1"/>
    </xf>
    <xf numFmtId="0" fontId="19" fillId="4" borderId="0" xfId="3" applyFont="1" applyFill="1" applyBorder="1" applyAlignment="1">
      <alignment horizontal="center" vertical="center" wrapText="1" shrinkToFit="1"/>
    </xf>
    <xf numFmtId="0" fontId="16" fillId="0" borderId="0" xfId="2" applyFont="1" applyAlignment="1">
      <alignment horizontal="center" vertical="center"/>
    </xf>
    <xf numFmtId="0" fontId="15" fillId="0" borderId="0" xfId="2" applyFont="1" applyAlignment="1">
      <alignment horizontal="center" vertical="center"/>
    </xf>
    <xf numFmtId="0" fontId="19" fillId="4" borderId="1" xfId="3" applyFont="1" applyFill="1" applyBorder="1" applyAlignment="1">
      <alignment horizontal="center" vertical="center" wrapText="1" shrinkToFit="1"/>
    </xf>
    <xf numFmtId="0" fontId="19" fillId="4" borderId="13" xfId="3" applyFont="1" applyFill="1" applyBorder="1" applyAlignment="1">
      <alignment horizontal="center" vertical="center" wrapText="1" shrinkToFit="1"/>
    </xf>
    <xf numFmtId="0" fontId="19" fillId="4" borderId="8" xfId="3" applyFont="1" applyFill="1" applyBorder="1" applyAlignment="1">
      <alignment horizontal="center" vertical="center" wrapText="1" shrinkToFit="1"/>
    </xf>
    <xf numFmtId="0" fontId="28" fillId="2" borderId="0" xfId="2" applyFont="1" applyFill="1" applyAlignment="1">
      <alignment horizontal="right" vertical="center" wrapText="1" indent="1" readingOrder="2"/>
    </xf>
    <xf numFmtId="0" fontId="47" fillId="0" borderId="0" xfId="0" applyFont="1" applyAlignment="1">
      <alignment horizontal="center" vertical="center" wrapText="1" readingOrder="1"/>
    </xf>
    <xf numFmtId="0" fontId="23" fillId="2" borderId="0" xfId="2" applyFont="1" applyFill="1" applyAlignment="1">
      <alignment horizontal="center" vertical="center"/>
    </xf>
    <xf numFmtId="0" fontId="48" fillId="0" borderId="0" xfId="0" applyFont="1" applyAlignment="1">
      <alignment horizontal="center" vertical="center" wrapText="1" readingOrder="2"/>
    </xf>
    <xf numFmtId="0" fontId="49" fillId="0" borderId="0" xfId="1" applyFont="1" applyAlignment="1">
      <alignment readingOrder="2"/>
    </xf>
    <xf numFmtId="0" fontId="27" fillId="4" borderId="14" xfId="3" applyFont="1" applyFill="1" applyBorder="1" applyAlignment="1">
      <alignment horizontal="center" wrapText="1" shrinkToFit="1"/>
    </xf>
    <xf numFmtId="0" fontId="27" fillId="4" borderId="30" xfId="3" applyFont="1" applyFill="1" applyBorder="1" applyAlignment="1">
      <alignment horizontal="center" wrapText="1" shrinkToFit="1"/>
    </xf>
    <xf numFmtId="0" fontId="27" fillId="4" borderId="7" xfId="3" applyFont="1" applyFill="1" applyBorder="1" applyAlignment="1">
      <alignment horizontal="center" wrapText="1" shrinkToFit="1"/>
    </xf>
    <xf numFmtId="0" fontId="27" fillId="4" borderId="26" xfId="3" applyFont="1" applyFill="1" applyBorder="1" applyAlignment="1">
      <alignment horizontal="center" vertical="center" wrapText="1" shrinkToFit="1"/>
    </xf>
    <xf numFmtId="0" fontId="27" fillId="4" borderId="27" xfId="3" applyFont="1" applyFill="1" applyBorder="1" applyAlignment="1">
      <alignment horizontal="center" vertical="center" wrapText="1" shrinkToFit="1"/>
    </xf>
    <xf numFmtId="0" fontId="27" fillId="4" borderId="5" xfId="3" applyFont="1" applyFill="1" applyBorder="1" applyAlignment="1">
      <alignment horizontal="center" vertical="center" wrapText="1" shrinkToFit="1"/>
    </xf>
    <xf numFmtId="0" fontId="27" fillId="4" borderId="14" xfId="3" applyFont="1" applyFill="1" applyBorder="1" applyAlignment="1">
      <alignment horizontal="center" vertical="center" wrapText="1" shrinkToFit="1"/>
    </xf>
    <xf numFmtId="3" fontId="28" fillId="0" borderId="0" xfId="2" applyNumberFormat="1" applyFont="1" applyAlignment="1"/>
    <xf numFmtId="0" fontId="23" fillId="0" borderId="0" xfId="2" applyFont="1" applyAlignment="1">
      <alignment horizontal="center" vertical="center"/>
    </xf>
    <xf numFmtId="0" fontId="33" fillId="0" borderId="0" xfId="2" applyFont="1" applyAlignment="1">
      <alignment horizontal="center" vertical="center"/>
    </xf>
    <xf numFmtId="0" fontId="27" fillId="4" borderId="4" xfId="3" applyFont="1" applyFill="1" applyBorder="1" applyAlignment="1">
      <alignment horizontal="center" vertical="center" wrapText="1" shrinkToFit="1"/>
    </xf>
    <xf numFmtId="0" fontId="27" fillId="4" borderId="3" xfId="3" applyFont="1" applyFill="1" applyBorder="1" applyAlignment="1">
      <alignment horizontal="center" vertical="center" wrapText="1" shrinkToFit="1"/>
    </xf>
    <xf numFmtId="0" fontId="27" fillId="4" borderId="2" xfId="3" applyFont="1" applyFill="1" applyBorder="1" applyAlignment="1">
      <alignment horizontal="center" vertical="center" wrapText="1" shrinkToFit="1"/>
    </xf>
    <xf numFmtId="0" fontId="27" fillId="4" borderId="7" xfId="3" applyFont="1" applyFill="1" applyBorder="1" applyAlignment="1">
      <alignment horizontal="center" vertical="center" wrapText="1" shrinkToFit="1"/>
    </xf>
    <xf numFmtId="0" fontId="28" fillId="2" borderId="0" xfId="2" applyFont="1" applyFill="1" applyAlignment="1">
      <alignment horizontal="right" vertical="center" readingOrder="2"/>
    </xf>
    <xf numFmtId="0" fontId="27" fillId="4" borderId="9" xfId="3" applyFont="1" applyFill="1" applyBorder="1" applyAlignment="1">
      <alignment horizontal="center" vertical="center" wrapText="1" shrinkToFit="1"/>
    </xf>
    <xf numFmtId="0" fontId="24" fillId="0" borderId="0" xfId="2" applyFont="1" applyAlignment="1">
      <alignment horizontal="center" vertical="center" readingOrder="2"/>
    </xf>
    <xf numFmtId="0" fontId="24" fillId="2" borderId="0" xfId="2" applyFont="1" applyFill="1" applyAlignment="1">
      <alignment horizontal="center" vertical="center" readingOrder="2"/>
    </xf>
    <xf numFmtId="0" fontId="29" fillId="0" borderId="10" xfId="2" applyFont="1" applyBorder="1" applyAlignment="1">
      <alignment horizontal="right" vertical="center"/>
    </xf>
    <xf numFmtId="0" fontId="25" fillId="2" borderId="0" xfId="2" applyFont="1" applyFill="1" applyAlignment="1">
      <alignment horizontal="center" vertical="center"/>
    </xf>
    <xf numFmtId="0" fontId="24" fillId="0" borderId="0" xfId="2" applyFont="1" applyAlignment="1">
      <alignment horizontal="center" vertical="center"/>
    </xf>
    <xf numFmtId="0" fontId="29" fillId="0" borderId="0" xfId="16" applyFont="1" applyAlignment="1">
      <alignment horizontal="right" indent="1"/>
    </xf>
    <xf numFmtId="0" fontId="29" fillId="0" borderId="0" xfId="16" applyFont="1" applyAlignment="1">
      <alignment horizontal="left" indent="1"/>
    </xf>
    <xf numFmtId="0" fontId="23" fillId="0" borderId="0" xfId="16" applyFont="1" applyAlignment="1">
      <alignment horizontal="center" vertical="center"/>
    </xf>
    <xf numFmtId="0" fontId="24" fillId="0" borderId="0" xfId="16" applyFont="1" applyAlignment="1">
      <alignment horizontal="center" vertical="center" readingOrder="2"/>
    </xf>
    <xf numFmtId="0" fontId="23" fillId="2" borderId="0" xfId="20" applyFont="1" applyFill="1" applyAlignment="1">
      <alignment horizontal="center" vertical="center"/>
    </xf>
    <xf numFmtId="0" fontId="23" fillId="0" borderId="0" xfId="20" applyFont="1" applyAlignment="1">
      <alignment horizontal="center" vertical="center"/>
    </xf>
    <xf numFmtId="0" fontId="24" fillId="0" borderId="0" xfId="20" applyFont="1" applyAlignment="1">
      <alignment horizontal="center" vertical="center" readingOrder="2"/>
    </xf>
    <xf numFmtId="0" fontId="29" fillId="0" borderId="0" xfId="20" applyFont="1" applyAlignment="1">
      <alignment horizontal="left" indent="1"/>
    </xf>
    <xf numFmtId="0" fontId="27" fillId="4" borderId="1" xfId="3" applyFont="1" applyFill="1" applyBorder="1" applyAlignment="1">
      <alignment horizontal="center" vertical="center" wrapText="1" shrinkToFit="1"/>
    </xf>
    <xf numFmtId="0" fontId="27" fillId="4" borderId="13" xfId="3" applyFont="1" applyFill="1" applyBorder="1" applyAlignment="1">
      <alignment horizontal="center" vertical="center" wrapText="1" shrinkToFit="1"/>
    </xf>
    <xf numFmtId="0" fontId="27" fillId="4" borderId="8" xfId="3" applyFont="1" applyFill="1" applyBorder="1" applyAlignment="1">
      <alignment horizontal="center" vertical="center" wrapText="1" shrinkToFit="1"/>
    </xf>
    <xf numFmtId="0" fontId="23" fillId="2" borderId="0" xfId="28" applyFont="1" applyFill="1" applyAlignment="1">
      <alignment horizontal="center" vertical="center"/>
    </xf>
    <xf numFmtId="0" fontId="23" fillId="0" borderId="0" xfId="28" applyFont="1" applyAlignment="1">
      <alignment horizontal="center" vertical="center"/>
    </xf>
    <xf numFmtId="0" fontId="24" fillId="0" borderId="0" xfId="28" applyFont="1" applyAlignment="1">
      <alignment horizontal="center" vertical="center"/>
    </xf>
    <xf numFmtId="0" fontId="23" fillId="2" borderId="0" xfId="27" applyFont="1" applyFill="1" applyAlignment="1">
      <alignment horizontal="center" vertical="center"/>
    </xf>
    <xf numFmtId="0" fontId="23" fillId="0" borderId="0" xfId="27" applyFont="1" applyAlignment="1">
      <alignment horizontal="center" vertical="center"/>
    </xf>
    <xf numFmtId="0" fontId="24" fillId="0" borderId="0" xfId="27" applyFont="1" applyAlignment="1">
      <alignment horizontal="center" vertical="center" readingOrder="2"/>
    </xf>
    <xf numFmtId="0" fontId="27" fillId="4" borderId="30" xfId="3" applyFont="1" applyFill="1" applyBorder="1" applyAlignment="1">
      <alignment horizontal="center" vertical="center" wrapText="1" shrinkToFit="1"/>
    </xf>
    <xf numFmtId="0" fontId="25" fillId="2" borderId="0" xfId="2" applyFont="1" applyFill="1" applyAlignment="1">
      <alignment horizontal="center" vertical="center" readingOrder="2"/>
    </xf>
  </cellXfs>
  <cellStyles count="31">
    <cellStyle name="Comma 2" xfId="11" xr:uid="{00000000-0005-0000-0000-000000000000}"/>
    <cellStyle name="Comma 2 2" xfId="22" xr:uid="{00000000-0005-0000-0000-000001000000}"/>
    <cellStyle name="Comma 3" xfId="21" xr:uid="{00000000-0005-0000-0000-000002000000}"/>
    <cellStyle name="Normal 2" xfId="5" xr:uid="{00000000-0005-0000-0000-000004000000}"/>
    <cellStyle name="Normal 2 2" xfId="3" xr:uid="{00000000-0005-0000-0000-000005000000}"/>
    <cellStyle name="Normal 3" xfId="8" xr:uid="{00000000-0005-0000-0000-000006000000}"/>
    <cellStyle name="Normal 4" xfId="9" xr:uid="{00000000-0005-0000-0000-000007000000}"/>
    <cellStyle name="Normal 4 2" xfId="23" xr:uid="{00000000-0005-0000-0000-000008000000}"/>
    <cellStyle name="ارتباط تشعبي 2" xfId="4" xr:uid="{00000000-0005-0000-0000-000009000000}"/>
    <cellStyle name="خلية تدقيق 2" xfId="26" xr:uid="{00000000-0005-0000-0000-00000A000000}"/>
    <cellStyle name="عادي" xfId="0" builtinId="0"/>
    <cellStyle name="عادي 2" xfId="1" xr:uid="{00000000-0005-0000-0000-00000B000000}"/>
    <cellStyle name="عادي 2 2" xfId="2" xr:uid="{00000000-0005-0000-0000-00000C000000}"/>
    <cellStyle name="عادي 2 2 2" xfId="16" xr:uid="{00000000-0005-0000-0000-00000D000000}"/>
    <cellStyle name="عادي 2 2 2 2" xfId="25" xr:uid="{00000000-0005-0000-0000-00000E000000}"/>
    <cellStyle name="عادي 2 2 2 3" xfId="29" xr:uid="{8B695DB8-A670-4ABA-8FBE-F647B74B9F52}"/>
    <cellStyle name="عادي 2 2 3" xfId="18" xr:uid="{00000000-0005-0000-0000-00000F000000}"/>
    <cellStyle name="عادي 2 2 3 2" xfId="6" xr:uid="{00000000-0005-0000-0000-000010000000}"/>
    <cellStyle name="عادي 2 2 3 2 2" xfId="17" xr:uid="{00000000-0005-0000-0000-000011000000}"/>
    <cellStyle name="عادي 2 2 3 2 3" xfId="20" xr:uid="{00000000-0005-0000-0000-000012000000}"/>
    <cellStyle name="عادي 2 2 3 2 3 2" xfId="28" xr:uid="{99E4E462-FF59-48B9-8C8C-7B07E5DB8B51}"/>
    <cellStyle name="عادي 2 2 4" xfId="19" xr:uid="{00000000-0005-0000-0000-000013000000}"/>
    <cellStyle name="عادي 2 2 4 2" xfId="27" xr:uid="{C660472E-3236-4043-939A-BDF843A3C95E}"/>
    <cellStyle name="عادي 2 2 5" xfId="24" xr:uid="{00000000-0005-0000-0000-000014000000}"/>
    <cellStyle name="عادي 2 2 7" xfId="30" xr:uid="{D71BCF39-7918-4163-B19E-2473830A135B}"/>
    <cellStyle name="عادي 2 3" xfId="12" xr:uid="{00000000-0005-0000-0000-000015000000}"/>
    <cellStyle name="عادي 2 4" xfId="14" xr:uid="{00000000-0005-0000-0000-000016000000}"/>
    <cellStyle name="عادي 3" xfId="7" xr:uid="{00000000-0005-0000-0000-000017000000}"/>
    <cellStyle name="عادي 3 2" xfId="15" xr:uid="{00000000-0005-0000-0000-000018000000}"/>
    <cellStyle name="عادي 4" xfId="13" xr:uid="{00000000-0005-0000-0000-000019000000}"/>
    <cellStyle name="ملاحظة 2" xfId="10" xr:uid="{00000000-0005-0000-0000-00001A000000}"/>
  </cellStyles>
  <dxfs count="0"/>
  <tableStyles count="0" defaultTableStyle="TableStyleMedium2" defaultPivotStyle="PivotStyleLight16"/>
  <colors>
    <mruColors>
      <color rgb="FF5A2781"/>
      <color rgb="FFFFCCFF"/>
      <color rgb="FF541268"/>
      <color rgb="FF57F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A1852FE0-471E-402E-8956-264D26CB4E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175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3" name="Picture 4">
          <a:extLst>
            <a:ext uri="{FF2B5EF4-FFF2-40B4-BE49-F238E27FC236}">
              <a16:creationId xmlns:a16="http://schemas.microsoft.com/office/drawing/2014/main" id="{73BA622E-996C-4B85-899F-65D04DCE8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6898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3" name="Picture 4">
          <a:extLst>
            <a:ext uri="{FF2B5EF4-FFF2-40B4-BE49-F238E27FC236}">
              <a16:creationId xmlns:a16="http://schemas.microsoft.com/office/drawing/2014/main" id="{1C76F003-3430-401C-969D-35FAF3FCDF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107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E2EB81B3-3759-43E8-AEC6-FB4F7F233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32564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00E4B240-71AC-49DF-A4C6-A2080A7A9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871234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599ACFA-8656-4334-A9B8-17FDFFDD15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3" name="Picture 4">
          <a:extLst>
            <a:ext uri="{FF2B5EF4-FFF2-40B4-BE49-F238E27FC236}">
              <a16:creationId xmlns:a16="http://schemas.microsoft.com/office/drawing/2014/main" id="{6AA85EF2-88E1-4200-872C-5B1C438DE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17316585" y="83128"/>
          <a:ext cx="1491342" cy="338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4B12B143-7D16-4F76-BF06-947BE8A18C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4074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86C579AF-FB36-4348-AC8F-2FFAFB04D3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8687</xdr:rowOff>
    </xdr:from>
    <xdr:to>
      <xdr:col>1</xdr:col>
      <xdr:colOff>412376</xdr:colOff>
      <xdr:row>2</xdr:row>
      <xdr:rowOff>14609</xdr:rowOff>
    </xdr:to>
    <xdr:pic>
      <xdr:nvPicPr>
        <xdr:cNvPr id="2" name="Picture 4">
          <a:extLst>
            <a:ext uri="{FF2B5EF4-FFF2-40B4-BE49-F238E27FC236}">
              <a16:creationId xmlns:a16="http://schemas.microsoft.com/office/drawing/2014/main" id="{CDE75BF4-6623-4D08-B7C5-9FFF1C43B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681483" y="8687"/>
          <a:ext cx="1945341" cy="498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70071240-2D6D-49FA-85D0-ACC4A34DC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1400"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05561274-D19B-43D3-8E31-513874003E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3276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255814</xdr:colOff>
      <xdr:row>2</xdr:row>
      <xdr:rowOff>43543</xdr:rowOff>
    </xdr:to>
    <xdr:pic>
      <xdr:nvPicPr>
        <xdr:cNvPr id="3" name="Picture 4">
          <a:extLst>
            <a:ext uri="{FF2B5EF4-FFF2-40B4-BE49-F238E27FC236}">
              <a16:creationId xmlns:a16="http://schemas.microsoft.com/office/drawing/2014/main" id="{C70BD986-C097-46B0-BC62-6530296FC2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18140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274518</xdr:colOff>
      <xdr:row>2</xdr:row>
      <xdr:rowOff>49679</xdr:rowOff>
    </xdr:to>
    <xdr:pic>
      <xdr:nvPicPr>
        <xdr:cNvPr id="3" name="Picture 4">
          <a:extLst>
            <a:ext uri="{FF2B5EF4-FFF2-40B4-BE49-F238E27FC236}">
              <a16:creationId xmlns:a16="http://schemas.microsoft.com/office/drawing/2014/main" id="{84119400-7B67-4B12-9FFA-D14888E6F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8254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F11D3E8D-A3BD-4B69-8DEB-EE4066A74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4200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E20C33AC-BB2A-4E82-85E3-BD8C25099C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91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421D0B6A-5F50-495D-BD1B-8BD1B7EDF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0278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57151</xdr:rowOff>
    </xdr:from>
    <xdr:to>
      <xdr:col>0</xdr:col>
      <xdr:colOff>2647950</xdr:colOff>
      <xdr:row>2</xdr:row>
      <xdr:rowOff>1</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192100" y="57151"/>
          <a:ext cx="2647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27D86D5A-AE05-4DB1-A97F-25EEAF193716}"/>
            </a:ext>
          </a:extLst>
        </xdr:cNvPr>
        <xdr:cNvPicPr/>
      </xdr:nvPicPr>
      <xdr:blipFill>
        <a:blip xmlns:r="http://schemas.openxmlformats.org/officeDocument/2006/relationships" r:embed="rId1" cstate="print"/>
        <a:stretch>
          <a:fillRect/>
        </a:stretch>
      </xdr:blipFill>
      <xdr:spPr>
        <a:xfrm>
          <a:off x="999034249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1D047CDB-8A51-4197-AE3A-D0F8A76BC687}"/>
            </a:ext>
          </a:extLst>
        </xdr:cNvPr>
        <xdr:cNvPicPr/>
      </xdr:nvPicPr>
      <xdr:blipFill>
        <a:blip xmlns:r="http://schemas.openxmlformats.org/officeDocument/2006/relationships" r:embed="rId1" cstate="print"/>
        <a:stretch>
          <a:fillRect/>
        </a:stretch>
      </xdr:blipFill>
      <xdr:spPr>
        <a:xfrm>
          <a:off x="9989837145" y="28575"/>
          <a:ext cx="1537335" cy="3467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0</xdr:col>
      <xdr:colOff>2402177</xdr:colOff>
      <xdr:row>3</xdr:row>
      <xdr:rowOff>27709</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7986523" y="23814"/>
          <a:ext cx="2395033" cy="68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4856</xdr:rowOff>
    </xdr:from>
    <xdr:to>
      <xdr:col>1</xdr:col>
      <xdr:colOff>2586</xdr:colOff>
      <xdr:row>2</xdr:row>
      <xdr:rowOff>43328</xdr:rowOff>
    </xdr:to>
    <xdr:pic>
      <xdr:nvPicPr>
        <xdr:cNvPr id="2" name="Picture 4">
          <a:extLst>
            <a:ext uri="{FF2B5EF4-FFF2-40B4-BE49-F238E27FC236}">
              <a16:creationId xmlns:a16="http://schemas.microsoft.com/office/drawing/2014/main" id="{CAC8C403-D074-4269-993D-D7A902895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52632" y="4856"/>
          <a:ext cx="2190615" cy="53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109311</xdr:colOff>
      <xdr:row>0</xdr:row>
      <xdr:rowOff>9072</xdr:rowOff>
    </xdr:from>
    <xdr:to>
      <xdr:col>1</xdr:col>
      <xdr:colOff>498021</xdr:colOff>
      <xdr:row>3</xdr:row>
      <xdr:rowOff>45981</xdr:rowOff>
    </xdr:to>
    <xdr:pic>
      <xdr:nvPicPr>
        <xdr:cNvPr id="2" name="Picture 4">
          <a:extLst>
            <a:ext uri="{FF2B5EF4-FFF2-40B4-BE49-F238E27FC236}">
              <a16:creationId xmlns:a16="http://schemas.microsoft.com/office/drawing/2014/main" id="{E4021E84-9F13-4210-9FD2-9E5F6D201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516539" y="9072"/>
          <a:ext cx="2148930" cy="717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64490</xdr:rowOff>
    </xdr:from>
    <xdr:to>
      <xdr:col>1</xdr:col>
      <xdr:colOff>605972</xdr:colOff>
      <xdr:row>2</xdr:row>
      <xdr:rowOff>165265</xdr:rowOff>
    </xdr:to>
    <xdr:pic>
      <xdr:nvPicPr>
        <xdr:cNvPr id="2" name="Picture 4">
          <a:extLst>
            <a:ext uri="{FF2B5EF4-FFF2-40B4-BE49-F238E27FC236}">
              <a16:creationId xmlns:a16="http://schemas.microsoft.com/office/drawing/2014/main" id="{A910568B-F54D-4AF0-9AC8-06F3F1222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465488" y="64490"/>
          <a:ext cx="2038532" cy="59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1</xdr:col>
      <xdr:colOff>429491</xdr:colOff>
      <xdr:row>2</xdr:row>
      <xdr:rowOff>138545</xdr:rowOff>
    </xdr:to>
    <xdr:pic>
      <xdr:nvPicPr>
        <xdr:cNvPr id="3" name="Picture 4">
          <a:extLst>
            <a:ext uri="{FF2B5EF4-FFF2-40B4-BE49-F238E27FC236}">
              <a16:creationId xmlns:a16="http://schemas.microsoft.com/office/drawing/2014/main" id="{C00B9A87-581B-4D2B-BAAF-C8E8E39D7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476109" y="23814"/>
          <a:ext cx="2029474" cy="61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91"/>
  <sheetViews>
    <sheetView showGridLines="0" rightToLeft="1" tabSelected="1" view="pageBreakPreview" zoomScale="70" zoomScaleNormal="70" zoomScaleSheetLayoutView="70" workbookViewId="0">
      <selection activeCell="B2" sqref="B2"/>
    </sheetView>
  </sheetViews>
  <sheetFormatPr defaultRowHeight="14.4"/>
  <cols>
    <col min="1" max="1" width="11.33203125" customWidth="1"/>
    <col min="2" max="2" width="129.33203125" customWidth="1"/>
  </cols>
  <sheetData>
    <row r="1" spans="1:2" s="12" customFormat="1">
      <c r="A1" s="237"/>
      <c r="B1" s="238"/>
    </row>
    <row r="2" spans="1:2" s="12" customFormat="1">
      <c r="A2" s="239"/>
      <c r="B2" s="240"/>
    </row>
    <row r="3" spans="1:2" s="12" customFormat="1" ht="28.95" customHeight="1">
      <c r="A3" s="259" t="s">
        <v>302</v>
      </c>
      <c r="B3" s="259"/>
    </row>
    <row r="4" spans="1:2" s="12" customFormat="1" ht="29.4" customHeight="1" thickBot="1">
      <c r="A4" s="260"/>
      <c r="B4" s="260"/>
    </row>
    <row r="5" spans="1:2" s="12" customFormat="1" ht="40.799999999999997">
      <c r="A5" s="130" t="s">
        <v>151</v>
      </c>
      <c r="B5" s="131" t="s">
        <v>152</v>
      </c>
    </row>
    <row r="6" spans="1:2" ht="17.399999999999999">
      <c r="A6" s="132">
        <v>1</v>
      </c>
      <c r="B6" s="247" t="s">
        <v>33</v>
      </c>
    </row>
    <row r="7" spans="1:2" ht="20.399999999999999">
      <c r="A7" s="257" t="s">
        <v>153</v>
      </c>
      <c r="B7" s="258"/>
    </row>
    <row r="8" spans="1:2" ht="17.399999999999999">
      <c r="A8" s="133" t="s">
        <v>154</v>
      </c>
      <c r="B8" s="248" t="s">
        <v>218</v>
      </c>
    </row>
    <row r="9" spans="1:2" ht="17.399999999999999">
      <c r="A9" s="132" t="s">
        <v>155</v>
      </c>
      <c r="B9" s="247" t="s">
        <v>250</v>
      </c>
    </row>
    <row r="10" spans="1:2" ht="17.399999999999999">
      <c r="A10" s="133" t="s">
        <v>156</v>
      </c>
      <c r="B10" s="248" t="s">
        <v>251</v>
      </c>
    </row>
    <row r="11" spans="1:2" ht="17.399999999999999">
      <c r="A11" s="132" t="s">
        <v>157</v>
      </c>
      <c r="B11" s="247" t="s">
        <v>252</v>
      </c>
    </row>
    <row r="12" spans="1:2" ht="17.399999999999999">
      <c r="A12" s="133" t="s">
        <v>158</v>
      </c>
      <c r="B12" s="248" t="s">
        <v>253</v>
      </c>
    </row>
    <row r="13" spans="1:2" ht="20.399999999999999">
      <c r="A13" s="257" t="s">
        <v>159</v>
      </c>
      <c r="B13" s="258"/>
    </row>
    <row r="14" spans="1:2" ht="17.399999999999999">
      <c r="A14" s="133" t="s">
        <v>160</v>
      </c>
      <c r="B14" s="248" t="s">
        <v>303</v>
      </c>
    </row>
    <row r="15" spans="1:2" ht="17.399999999999999">
      <c r="A15" s="132" t="s">
        <v>161</v>
      </c>
      <c r="B15" s="247" t="s">
        <v>254</v>
      </c>
    </row>
    <row r="16" spans="1:2" ht="17.399999999999999">
      <c r="A16" s="133" t="s">
        <v>162</v>
      </c>
      <c r="B16" s="248" t="s">
        <v>255</v>
      </c>
    </row>
    <row r="17" spans="1:2" ht="17.399999999999999">
      <c r="A17" s="132" t="s">
        <v>163</v>
      </c>
      <c r="B17" s="247" t="s">
        <v>256</v>
      </c>
    </row>
    <row r="18" spans="1:2" ht="17.399999999999999">
      <c r="A18" s="133" t="s">
        <v>164</v>
      </c>
      <c r="B18" s="248" t="s">
        <v>257</v>
      </c>
    </row>
    <row r="19" spans="1:2" ht="17.399999999999999">
      <c r="A19" s="132" t="s">
        <v>242</v>
      </c>
      <c r="B19" s="247" t="s">
        <v>238</v>
      </c>
    </row>
    <row r="20" spans="1:2" ht="17.399999999999999">
      <c r="A20" s="133" t="s">
        <v>282</v>
      </c>
      <c r="B20" s="248" t="s">
        <v>283</v>
      </c>
    </row>
    <row r="21" spans="1:2" ht="17.399999999999999">
      <c r="A21" s="132" t="s">
        <v>165</v>
      </c>
      <c r="B21" s="247" t="s">
        <v>258</v>
      </c>
    </row>
    <row r="22" spans="1:2" ht="17.399999999999999">
      <c r="A22" s="133" t="s">
        <v>284</v>
      </c>
      <c r="B22" s="248" t="s">
        <v>286</v>
      </c>
    </row>
    <row r="23" spans="1:2" ht="17.399999999999999">
      <c r="A23" s="132" t="s">
        <v>285</v>
      </c>
      <c r="B23" s="247" t="s">
        <v>287</v>
      </c>
    </row>
    <row r="24" spans="1:2" ht="20.399999999999999">
      <c r="A24" s="257" t="s">
        <v>166</v>
      </c>
      <c r="B24" s="258"/>
    </row>
    <row r="25" spans="1:2" ht="17.399999999999999">
      <c r="A25" s="133" t="s">
        <v>167</v>
      </c>
      <c r="B25" s="248" t="s">
        <v>304</v>
      </c>
    </row>
    <row r="26" spans="1:2" ht="17.399999999999999">
      <c r="A26" s="132" t="s">
        <v>168</v>
      </c>
      <c r="B26" s="247" t="s">
        <v>259</v>
      </c>
    </row>
    <row r="27" spans="1:2" ht="17.399999999999999">
      <c r="A27" s="133" t="s">
        <v>169</v>
      </c>
      <c r="B27" s="248" t="s">
        <v>260</v>
      </c>
    </row>
    <row r="28" spans="1:2" ht="17.399999999999999">
      <c r="A28" s="132" t="s">
        <v>170</v>
      </c>
      <c r="B28" s="247" t="s">
        <v>261</v>
      </c>
    </row>
    <row r="29" spans="1:2" ht="20.399999999999999">
      <c r="A29" s="257" t="s">
        <v>171</v>
      </c>
      <c r="B29" s="258"/>
    </row>
    <row r="30" spans="1:2" ht="17.399999999999999">
      <c r="A30" s="133" t="s">
        <v>172</v>
      </c>
      <c r="B30" s="248" t="s">
        <v>262</v>
      </c>
    </row>
    <row r="31" spans="1:2" ht="17.399999999999999">
      <c r="A31" s="132" t="s">
        <v>235</v>
      </c>
      <c r="B31" s="247" t="s">
        <v>263</v>
      </c>
    </row>
    <row r="32" spans="1:2" ht="20.399999999999999" customHeight="1">
      <c r="A32" s="257" t="s">
        <v>173</v>
      </c>
      <c r="B32" s="258"/>
    </row>
    <row r="33" spans="1:2" ht="17.399999999999999">
      <c r="A33" s="133" t="s">
        <v>174</v>
      </c>
      <c r="B33" s="248" t="s">
        <v>264</v>
      </c>
    </row>
    <row r="34" spans="1:2" ht="20.399999999999999">
      <c r="A34" s="257" t="s">
        <v>175</v>
      </c>
      <c r="B34" s="258"/>
    </row>
    <row r="35" spans="1:2" ht="17.399999999999999">
      <c r="A35" s="133" t="s">
        <v>176</v>
      </c>
      <c r="B35" s="248" t="s">
        <v>219</v>
      </c>
    </row>
    <row r="36" spans="1:2">
      <c r="A36" s="242"/>
      <c r="B36" s="241"/>
    </row>
    <row r="37" spans="1:2">
      <c r="A37" s="134"/>
    </row>
    <row r="38" spans="1:2">
      <c r="A38" s="134"/>
    </row>
    <row r="39" spans="1:2">
      <c r="A39" s="134"/>
    </row>
    <row r="40" spans="1:2">
      <c r="A40" s="134"/>
    </row>
    <row r="41" spans="1:2">
      <c r="A41" s="134"/>
    </row>
    <row r="42" spans="1:2">
      <c r="A42" s="134"/>
    </row>
    <row r="43" spans="1:2">
      <c r="A43" s="134"/>
    </row>
    <row r="44" spans="1:2">
      <c r="A44" s="134"/>
    </row>
    <row r="45" spans="1:2">
      <c r="A45" s="134"/>
    </row>
    <row r="46" spans="1:2">
      <c r="A46" s="134"/>
    </row>
    <row r="47" spans="1:2">
      <c r="A47" s="134"/>
    </row>
    <row r="48" spans="1:2">
      <c r="A48" s="134"/>
    </row>
    <row r="49" spans="1:1">
      <c r="A49" s="134"/>
    </row>
    <row r="50" spans="1:1">
      <c r="A50" s="134"/>
    </row>
    <row r="51" spans="1:1">
      <c r="A51" s="134"/>
    </row>
    <row r="52" spans="1:1">
      <c r="A52" s="134"/>
    </row>
    <row r="53" spans="1:1">
      <c r="A53" s="134"/>
    </row>
    <row r="54" spans="1:1">
      <c r="A54" s="134"/>
    </row>
    <row r="55" spans="1:1">
      <c r="A55" s="134"/>
    </row>
    <row r="56" spans="1:1">
      <c r="A56" s="134"/>
    </row>
    <row r="57" spans="1:1">
      <c r="A57" s="134"/>
    </row>
    <row r="58" spans="1:1">
      <c r="A58" s="134"/>
    </row>
    <row r="59" spans="1:1">
      <c r="A59" s="134"/>
    </row>
    <row r="60" spans="1:1">
      <c r="A60" s="134"/>
    </row>
    <row r="61" spans="1:1">
      <c r="A61" s="134"/>
    </row>
    <row r="62" spans="1:1">
      <c r="A62" s="134"/>
    </row>
    <row r="63" spans="1:1">
      <c r="A63" s="134"/>
    </row>
    <row r="64" spans="1:1">
      <c r="A64" s="134"/>
    </row>
    <row r="65" spans="1:1">
      <c r="A65" s="134"/>
    </row>
    <row r="66" spans="1:1">
      <c r="A66" s="134"/>
    </row>
    <row r="67" spans="1:1">
      <c r="A67" s="134"/>
    </row>
    <row r="68" spans="1:1">
      <c r="A68" s="134"/>
    </row>
    <row r="69" spans="1:1">
      <c r="A69" s="134"/>
    </row>
    <row r="70" spans="1:1">
      <c r="A70" s="134"/>
    </row>
    <row r="71" spans="1:1">
      <c r="A71" s="134"/>
    </row>
    <row r="72" spans="1:1">
      <c r="A72" s="134"/>
    </row>
    <row r="73" spans="1:1">
      <c r="A73" s="134"/>
    </row>
    <row r="74" spans="1:1">
      <c r="A74" s="134"/>
    </row>
    <row r="75" spans="1:1">
      <c r="A75" s="134"/>
    </row>
    <row r="76" spans="1:1">
      <c r="A76" s="134"/>
    </row>
    <row r="77" spans="1:1">
      <c r="A77" s="134"/>
    </row>
    <row r="78" spans="1:1">
      <c r="A78" s="134"/>
    </row>
    <row r="79" spans="1:1">
      <c r="A79" s="134"/>
    </row>
    <row r="80" spans="1:1">
      <c r="A80" s="134"/>
    </row>
    <row r="81" spans="1:1">
      <c r="A81" s="134"/>
    </row>
    <row r="82" spans="1:1">
      <c r="A82" s="134"/>
    </row>
    <row r="83" spans="1:1">
      <c r="A83" s="134"/>
    </row>
    <row r="84" spans="1:1">
      <c r="A84" s="134"/>
    </row>
    <row r="85" spans="1:1">
      <c r="A85" s="134"/>
    </row>
    <row r="86" spans="1:1">
      <c r="A86" s="134"/>
    </row>
    <row r="87" spans="1:1">
      <c r="A87" s="134"/>
    </row>
    <row r="88" spans="1:1">
      <c r="A88" s="134"/>
    </row>
    <row r="89" spans="1:1">
      <c r="A89" s="134"/>
    </row>
    <row r="90" spans="1:1">
      <c r="A90" s="134"/>
    </row>
    <row r="91" spans="1:1">
      <c r="A91" s="134"/>
    </row>
    <row r="92" spans="1:1">
      <c r="A92" s="134"/>
    </row>
    <row r="93" spans="1:1">
      <c r="A93" s="134"/>
    </row>
    <row r="94" spans="1:1">
      <c r="A94" s="134"/>
    </row>
    <row r="95" spans="1:1">
      <c r="A95" s="134"/>
    </row>
    <row r="96" spans="1:1">
      <c r="A96" s="134"/>
    </row>
    <row r="97" spans="1:1">
      <c r="A97" s="134"/>
    </row>
    <row r="98" spans="1:1">
      <c r="A98" s="134"/>
    </row>
    <row r="99" spans="1:1">
      <c r="A99" s="134"/>
    </row>
    <row r="100" spans="1:1">
      <c r="A100" s="134"/>
    </row>
    <row r="101" spans="1:1">
      <c r="A101" s="134"/>
    </row>
    <row r="102" spans="1:1">
      <c r="A102" s="134"/>
    </row>
    <row r="103" spans="1:1">
      <c r="A103" s="134"/>
    </row>
    <row r="104" spans="1:1">
      <c r="A104" s="134"/>
    </row>
    <row r="105" spans="1:1">
      <c r="A105" s="134"/>
    </row>
    <row r="106" spans="1:1">
      <c r="A106" s="134"/>
    </row>
    <row r="107" spans="1:1">
      <c r="A107" s="134"/>
    </row>
    <row r="108" spans="1:1">
      <c r="A108" s="134"/>
    </row>
    <row r="109" spans="1:1">
      <c r="A109" s="134"/>
    </row>
    <row r="110" spans="1:1">
      <c r="A110" s="134"/>
    </row>
    <row r="111" spans="1:1">
      <c r="A111" s="134"/>
    </row>
    <row r="112" spans="1:1">
      <c r="A112" s="134"/>
    </row>
    <row r="113" spans="1:1">
      <c r="A113" s="134"/>
    </row>
    <row r="114" spans="1:1">
      <c r="A114" s="134"/>
    </row>
    <row r="115" spans="1:1">
      <c r="A115" s="134"/>
    </row>
    <row r="116" spans="1:1">
      <c r="A116" s="134"/>
    </row>
    <row r="117" spans="1:1">
      <c r="A117" s="134"/>
    </row>
    <row r="118" spans="1:1">
      <c r="A118" s="134"/>
    </row>
    <row r="119" spans="1:1">
      <c r="A119" s="134"/>
    </row>
    <row r="120" spans="1:1">
      <c r="A120" s="134"/>
    </row>
    <row r="121" spans="1:1">
      <c r="A121" s="134"/>
    </row>
    <row r="122" spans="1:1">
      <c r="A122" s="134"/>
    </row>
    <row r="123" spans="1:1">
      <c r="A123" s="134"/>
    </row>
    <row r="124" spans="1:1">
      <c r="A124" s="134"/>
    </row>
    <row r="125" spans="1:1">
      <c r="A125" s="134"/>
    </row>
    <row r="126" spans="1:1">
      <c r="A126" s="134"/>
    </row>
    <row r="127" spans="1:1">
      <c r="A127" s="134"/>
    </row>
    <row r="128" spans="1:1">
      <c r="A128" s="134"/>
    </row>
    <row r="129" spans="1:1">
      <c r="A129" s="134"/>
    </row>
    <row r="130" spans="1:1">
      <c r="A130" s="134"/>
    </row>
    <row r="131" spans="1:1">
      <c r="A131" s="134"/>
    </row>
    <row r="132" spans="1:1">
      <c r="A132" s="134"/>
    </row>
    <row r="133" spans="1:1">
      <c r="A133" s="134"/>
    </row>
    <row r="134" spans="1:1">
      <c r="A134" s="134"/>
    </row>
    <row r="135" spans="1:1">
      <c r="A135" s="134"/>
    </row>
    <row r="136" spans="1:1">
      <c r="A136" s="134"/>
    </row>
    <row r="137" spans="1:1">
      <c r="A137" s="134"/>
    </row>
    <row r="138" spans="1:1">
      <c r="A138" s="134"/>
    </row>
    <row r="139" spans="1:1">
      <c r="A139" s="134"/>
    </row>
    <row r="140" spans="1:1">
      <c r="A140" s="134"/>
    </row>
    <row r="141" spans="1:1">
      <c r="A141" s="134"/>
    </row>
    <row r="142" spans="1:1">
      <c r="A142" s="134"/>
    </row>
    <row r="143" spans="1:1">
      <c r="A143" s="134"/>
    </row>
    <row r="144" spans="1:1">
      <c r="A144" s="134"/>
    </row>
    <row r="145" spans="1:1">
      <c r="A145" s="134"/>
    </row>
    <row r="146" spans="1:1">
      <c r="A146" s="134"/>
    </row>
    <row r="147" spans="1:1">
      <c r="A147" s="134"/>
    </row>
    <row r="148" spans="1:1">
      <c r="A148" s="134"/>
    </row>
    <row r="149" spans="1:1">
      <c r="A149" s="134"/>
    </row>
    <row r="150" spans="1:1">
      <c r="A150" s="134"/>
    </row>
    <row r="151" spans="1:1">
      <c r="A151" s="134"/>
    </row>
    <row r="152" spans="1:1">
      <c r="A152" s="134"/>
    </row>
    <row r="153" spans="1:1">
      <c r="A153" s="134"/>
    </row>
    <row r="154" spans="1:1">
      <c r="A154" s="134"/>
    </row>
    <row r="155" spans="1:1">
      <c r="A155" s="134"/>
    </row>
    <row r="156" spans="1:1">
      <c r="A156" s="134"/>
    </row>
    <row r="157" spans="1:1">
      <c r="A157" s="134"/>
    </row>
    <row r="158" spans="1:1">
      <c r="A158" s="134"/>
    </row>
    <row r="159" spans="1:1">
      <c r="A159" s="134"/>
    </row>
    <row r="160" spans="1:1">
      <c r="A160" s="134"/>
    </row>
    <row r="161" spans="1:1">
      <c r="A161" s="134"/>
    </row>
    <row r="162" spans="1:1">
      <c r="A162" s="134"/>
    </row>
    <row r="163" spans="1:1">
      <c r="A163" s="134"/>
    </row>
    <row r="164" spans="1:1">
      <c r="A164" s="134"/>
    </row>
    <row r="165" spans="1:1">
      <c r="A165" s="134"/>
    </row>
    <row r="166" spans="1:1">
      <c r="A166" s="134"/>
    </row>
    <row r="167" spans="1:1">
      <c r="A167" s="134"/>
    </row>
    <row r="168" spans="1:1">
      <c r="A168" s="134"/>
    </row>
    <row r="169" spans="1:1">
      <c r="A169" s="134"/>
    </row>
    <row r="170" spans="1:1">
      <c r="A170" s="134"/>
    </row>
    <row r="171" spans="1:1">
      <c r="A171" s="134"/>
    </row>
    <row r="172" spans="1:1">
      <c r="A172" s="134"/>
    </row>
    <row r="173" spans="1:1">
      <c r="A173" s="134"/>
    </row>
    <row r="174" spans="1:1">
      <c r="A174" s="134"/>
    </row>
    <row r="175" spans="1:1">
      <c r="A175" s="134"/>
    </row>
    <row r="176" spans="1:1">
      <c r="A176" s="134"/>
    </row>
    <row r="177" spans="1:1">
      <c r="A177" s="134"/>
    </row>
    <row r="178" spans="1:1">
      <c r="A178" s="134"/>
    </row>
    <row r="179" spans="1:1">
      <c r="A179" s="134"/>
    </row>
    <row r="180" spans="1:1">
      <c r="A180" s="134"/>
    </row>
    <row r="181" spans="1:1">
      <c r="A181" s="134"/>
    </row>
    <row r="182" spans="1:1">
      <c r="A182" s="134"/>
    </row>
    <row r="183" spans="1:1">
      <c r="A183" s="134"/>
    </row>
    <row r="184" spans="1:1">
      <c r="A184" s="134"/>
    </row>
    <row r="185" spans="1:1">
      <c r="A185" s="134"/>
    </row>
    <row r="186" spans="1:1">
      <c r="A186" s="134"/>
    </row>
    <row r="187" spans="1:1">
      <c r="A187" s="134"/>
    </row>
    <row r="188" spans="1:1">
      <c r="A188" s="134"/>
    </row>
    <row r="189" spans="1:1">
      <c r="A189" s="134"/>
    </row>
    <row r="190" spans="1:1">
      <c r="A190" s="134"/>
    </row>
    <row r="191" spans="1:1">
      <c r="A191" s="134"/>
    </row>
    <row r="192" spans="1:1">
      <c r="A192" s="134"/>
    </row>
    <row r="193" spans="1:1">
      <c r="A193" s="134"/>
    </row>
    <row r="194" spans="1:1">
      <c r="A194" s="134"/>
    </row>
    <row r="195" spans="1:1">
      <c r="A195" s="134"/>
    </row>
    <row r="196" spans="1:1">
      <c r="A196" s="134"/>
    </row>
    <row r="197" spans="1:1">
      <c r="A197" s="134"/>
    </row>
    <row r="198" spans="1:1">
      <c r="A198" s="134"/>
    </row>
    <row r="199" spans="1:1">
      <c r="A199" s="134"/>
    </row>
    <row r="200" spans="1:1">
      <c r="A200" s="134"/>
    </row>
    <row r="201" spans="1:1">
      <c r="A201" s="134"/>
    </row>
    <row r="202" spans="1:1">
      <c r="A202" s="134"/>
    </row>
    <row r="203" spans="1:1">
      <c r="A203" s="134"/>
    </row>
    <row r="204" spans="1:1">
      <c r="A204" s="134"/>
    </row>
    <row r="205" spans="1:1">
      <c r="A205" s="134"/>
    </row>
    <row r="206" spans="1:1">
      <c r="A206" s="134"/>
    </row>
    <row r="207" spans="1:1">
      <c r="A207" s="134"/>
    </row>
    <row r="208" spans="1:1">
      <c r="A208" s="134"/>
    </row>
    <row r="209" spans="1:1">
      <c r="A209" s="134"/>
    </row>
    <row r="210" spans="1:1">
      <c r="A210" s="134"/>
    </row>
    <row r="211" spans="1:1">
      <c r="A211" s="134"/>
    </row>
    <row r="212" spans="1:1">
      <c r="A212" s="134"/>
    </row>
    <row r="213" spans="1:1">
      <c r="A213" s="134"/>
    </row>
    <row r="214" spans="1:1">
      <c r="A214" s="134"/>
    </row>
    <row r="215" spans="1:1">
      <c r="A215" s="134"/>
    </row>
    <row r="216" spans="1:1">
      <c r="A216" s="134"/>
    </row>
    <row r="217" spans="1:1">
      <c r="A217" s="134"/>
    </row>
    <row r="218" spans="1:1">
      <c r="A218" s="134"/>
    </row>
    <row r="219" spans="1:1">
      <c r="A219" s="134"/>
    </row>
    <row r="220" spans="1:1">
      <c r="A220" s="134"/>
    </row>
    <row r="221" spans="1:1">
      <c r="A221" s="134"/>
    </row>
    <row r="222" spans="1:1">
      <c r="A222" s="134"/>
    </row>
    <row r="223" spans="1:1">
      <c r="A223" s="134"/>
    </row>
    <row r="224" spans="1:1">
      <c r="A224" s="134"/>
    </row>
    <row r="225" spans="1:1">
      <c r="A225" s="134"/>
    </row>
    <row r="226" spans="1:1">
      <c r="A226" s="134"/>
    </row>
    <row r="227" spans="1:1">
      <c r="A227" s="134"/>
    </row>
    <row r="228" spans="1:1">
      <c r="A228" s="134"/>
    </row>
    <row r="229" spans="1:1">
      <c r="A229" s="134"/>
    </row>
    <row r="230" spans="1:1">
      <c r="A230" s="134"/>
    </row>
    <row r="231" spans="1:1">
      <c r="A231" s="134"/>
    </row>
    <row r="232" spans="1:1">
      <c r="A232" s="134"/>
    </row>
    <row r="233" spans="1:1">
      <c r="A233" s="134"/>
    </row>
    <row r="234" spans="1:1">
      <c r="A234" s="134"/>
    </row>
    <row r="235" spans="1:1">
      <c r="A235" s="134"/>
    </row>
    <row r="236" spans="1:1">
      <c r="A236" s="134"/>
    </row>
    <row r="237" spans="1:1">
      <c r="A237" s="134"/>
    </row>
    <row r="238" spans="1:1">
      <c r="A238" s="134"/>
    </row>
    <row r="239" spans="1:1">
      <c r="A239" s="134"/>
    </row>
    <row r="240" spans="1:1">
      <c r="A240" s="134"/>
    </row>
    <row r="241" spans="1:1">
      <c r="A241" s="134"/>
    </row>
    <row r="242" spans="1:1">
      <c r="A242" s="134"/>
    </row>
    <row r="243" spans="1:1">
      <c r="A243" s="134"/>
    </row>
    <row r="244" spans="1:1">
      <c r="A244" s="134"/>
    </row>
    <row r="245" spans="1:1">
      <c r="A245" s="134"/>
    </row>
    <row r="246" spans="1:1">
      <c r="A246" s="134"/>
    </row>
    <row r="247" spans="1:1">
      <c r="A247" s="134"/>
    </row>
    <row r="248" spans="1:1">
      <c r="A248" s="134"/>
    </row>
    <row r="249" spans="1:1">
      <c r="A249" s="134"/>
    </row>
    <row r="250" spans="1:1">
      <c r="A250" s="134"/>
    </row>
    <row r="251" spans="1:1">
      <c r="A251" s="134"/>
    </row>
    <row r="252" spans="1:1">
      <c r="A252" s="134"/>
    </row>
    <row r="253" spans="1:1">
      <c r="A253" s="134"/>
    </row>
    <row r="254" spans="1:1">
      <c r="A254" s="134"/>
    </row>
    <row r="255" spans="1:1">
      <c r="A255" s="134"/>
    </row>
    <row r="256" spans="1:1">
      <c r="A256" s="134"/>
    </row>
    <row r="257" spans="1:1">
      <c r="A257" s="134"/>
    </row>
    <row r="258" spans="1:1">
      <c r="A258" s="134"/>
    </row>
    <row r="259" spans="1:1">
      <c r="A259" s="134"/>
    </row>
    <row r="260" spans="1:1">
      <c r="A260" s="134"/>
    </row>
    <row r="261" spans="1:1">
      <c r="A261" s="134"/>
    </row>
    <row r="262" spans="1:1">
      <c r="A262" s="134"/>
    </row>
    <row r="263" spans="1:1">
      <c r="A263" s="134"/>
    </row>
    <row r="264" spans="1:1">
      <c r="A264" s="134"/>
    </row>
    <row r="265" spans="1:1">
      <c r="A265" s="134"/>
    </row>
    <row r="266" spans="1:1">
      <c r="A266" s="134"/>
    </row>
    <row r="267" spans="1:1">
      <c r="A267" s="134"/>
    </row>
    <row r="268" spans="1:1">
      <c r="A268" s="134"/>
    </row>
    <row r="269" spans="1:1">
      <c r="A269" s="134"/>
    </row>
    <row r="270" spans="1:1">
      <c r="A270" s="134"/>
    </row>
    <row r="271" spans="1:1">
      <c r="A271" s="134"/>
    </row>
    <row r="272" spans="1:1">
      <c r="A272" s="134"/>
    </row>
    <row r="273" spans="1:1">
      <c r="A273" s="134"/>
    </row>
    <row r="274" spans="1:1">
      <c r="A274" s="134"/>
    </row>
    <row r="275" spans="1:1">
      <c r="A275" s="134"/>
    </row>
    <row r="276" spans="1:1">
      <c r="A276" s="134"/>
    </row>
    <row r="277" spans="1:1">
      <c r="A277" s="134"/>
    </row>
    <row r="278" spans="1:1">
      <c r="A278" s="134"/>
    </row>
    <row r="279" spans="1:1">
      <c r="A279" s="134"/>
    </row>
    <row r="280" spans="1:1">
      <c r="A280" s="134"/>
    </row>
    <row r="281" spans="1:1">
      <c r="A281" s="134"/>
    </row>
    <row r="282" spans="1:1">
      <c r="A282" s="134"/>
    </row>
    <row r="283" spans="1:1">
      <c r="A283" s="134"/>
    </row>
    <row r="284" spans="1:1">
      <c r="A284" s="134"/>
    </row>
    <row r="285" spans="1:1">
      <c r="A285" s="134"/>
    </row>
    <row r="286" spans="1:1">
      <c r="A286" s="134"/>
    </row>
    <row r="287" spans="1:1">
      <c r="A287" s="134"/>
    </row>
    <row r="288" spans="1:1">
      <c r="A288" s="134"/>
    </row>
    <row r="289" spans="1:1">
      <c r="A289" s="134"/>
    </row>
    <row r="290" spans="1:1">
      <c r="A290" s="134"/>
    </row>
    <row r="291" spans="1:1">
      <c r="A291" s="134"/>
    </row>
    <row r="292" spans="1:1">
      <c r="A292" s="134"/>
    </row>
    <row r="293" spans="1:1">
      <c r="A293" s="134"/>
    </row>
    <row r="294" spans="1:1">
      <c r="A294" s="134"/>
    </row>
    <row r="295" spans="1:1">
      <c r="A295" s="134"/>
    </row>
    <row r="296" spans="1:1">
      <c r="A296" s="134"/>
    </row>
    <row r="297" spans="1:1">
      <c r="A297" s="134"/>
    </row>
    <row r="298" spans="1:1">
      <c r="A298" s="134"/>
    </row>
    <row r="299" spans="1:1">
      <c r="A299" s="134"/>
    </row>
    <row r="300" spans="1:1">
      <c r="A300" s="134"/>
    </row>
    <row r="301" spans="1:1">
      <c r="A301" s="134"/>
    </row>
    <row r="302" spans="1:1">
      <c r="A302" s="134"/>
    </row>
    <row r="303" spans="1:1">
      <c r="A303" s="134"/>
    </row>
    <row r="304" spans="1:1">
      <c r="A304" s="134"/>
    </row>
    <row r="305" spans="1:1">
      <c r="A305" s="134"/>
    </row>
    <row r="306" spans="1:1">
      <c r="A306" s="134"/>
    </row>
    <row r="307" spans="1:1">
      <c r="A307" s="134"/>
    </row>
    <row r="308" spans="1:1">
      <c r="A308" s="134"/>
    </row>
    <row r="309" spans="1:1">
      <c r="A309" s="134"/>
    </row>
    <row r="310" spans="1:1">
      <c r="A310" s="134"/>
    </row>
    <row r="311" spans="1:1">
      <c r="A311" s="134"/>
    </row>
    <row r="312" spans="1:1">
      <c r="A312" s="134"/>
    </row>
    <row r="313" spans="1:1">
      <c r="A313" s="134"/>
    </row>
    <row r="314" spans="1:1">
      <c r="A314" s="134"/>
    </row>
    <row r="315" spans="1:1">
      <c r="A315" s="134"/>
    </row>
    <row r="316" spans="1:1">
      <c r="A316" s="134"/>
    </row>
    <row r="317" spans="1:1">
      <c r="A317" s="134"/>
    </row>
    <row r="318" spans="1:1">
      <c r="A318" s="134"/>
    </row>
    <row r="319" spans="1:1">
      <c r="A319" s="134"/>
    </row>
    <row r="320" spans="1:1">
      <c r="A320" s="134"/>
    </row>
    <row r="321" spans="1:1">
      <c r="A321" s="134"/>
    </row>
    <row r="322" spans="1:1">
      <c r="A322" s="134"/>
    </row>
    <row r="323" spans="1:1">
      <c r="A323" s="134"/>
    </row>
    <row r="324" spans="1:1">
      <c r="A324" s="134"/>
    </row>
    <row r="325" spans="1:1">
      <c r="A325" s="134"/>
    </row>
    <row r="326" spans="1:1">
      <c r="A326" s="134"/>
    </row>
    <row r="327" spans="1:1">
      <c r="A327" s="134"/>
    </row>
    <row r="328" spans="1:1">
      <c r="A328" s="134"/>
    </row>
    <row r="329" spans="1:1">
      <c r="A329" s="134"/>
    </row>
    <row r="330" spans="1:1">
      <c r="A330" s="134"/>
    </row>
    <row r="331" spans="1:1">
      <c r="A331" s="134"/>
    </row>
    <row r="332" spans="1:1">
      <c r="A332" s="134"/>
    </row>
    <row r="333" spans="1:1">
      <c r="A333" s="134"/>
    </row>
    <row r="334" spans="1:1">
      <c r="A334" s="134"/>
    </row>
    <row r="335" spans="1:1">
      <c r="A335" s="134"/>
    </row>
    <row r="336" spans="1:1">
      <c r="A336" s="134"/>
    </row>
    <row r="337" spans="1:1">
      <c r="A337" s="134"/>
    </row>
    <row r="338" spans="1:1">
      <c r="A338" s="134"/>
    </row>
    <row r="339" spans="1:1">
      <c r="A339" s="134"/>
    </row>
    <row r="340" spans="1:1">
      <c r="A340" s="134"/>
    </row>
    <row r="341" spans="1:1">
      <c r="A341" s="134"/>
    </row>
    <row r="342" spans="1:1">
      <c r="A342" s="134"/>
    </row>
    <row r="343" spans="1:1">
      <c r="A343" s="134"/>
    </row>
    <row r="344" spans="1:1">
      <c r="A344" s="134"/>
    </row>
    <row r="345" spans="1:1">
      <c r="A345" s="134"/>
    </row>
    <row r="346" spans="1:1">
      <c r="A346" s="134"/>
    </row>
    <row r="347" spans="1:1">
      <c r="A347" s="134"/>
    </row>
    <row r="348" spans="1:1">
      <c r="A348" s="134"/>
    </row>
    <row r="349" spans="1:1">
      <c r="A349" s="134"/>
    </row>
    <row r="350" spans="1:1">
      <c r="A350" s="134"/>
    </row>
    <row r="351" spans="1:1">
      <c r="A351" s="134"/>
    </row>
    <row r="352" spans="1:1">
      <c r="A352" s="134"/>
    </row>
    <row r="353" spans="1:1">
      <c r="A353" s="134"/>
    </row>
    <row r="354" spans="1:1">
      <c r="A354" s="134"/>
    </row>
    <row r="355" spans="1:1">
      <c r="A355" s="134"/>
    </row>
    <row r="356" spans="1:1">
      <c r="A356" s="134"/>
    </row>
    <row r="357" spans="1:1">
      <c r="A357" s="134"/>
    </row>
    <row r="358" spans="1:1">
      <c r="A358" s="134"/>
    </row>
    <row r="359" spans="1:1">
      <c r="A359" s="134"/>
    </row>
    <row r="360" spans="1:1">
      <c r="A360" s="134"/>
    </row>
    <row r="361" spans="1:1">
      <c r="A361" s="134"/>
    </row>
    <row r="362" spans="1:1">
      <c r="A362" s="134"/>
    </row>
    <row r="363" spans="1:1">
      <c r="A363" s="134"/>
    </row>
    <row r="364" spans="1:1">
      <c r="A364" s="134"/>
    </row>
    <row r="365" spans="1:1">
      <c r="A365" s="134"/>
    </row>
    <row r="366" spans="1:1">
      <c r="A366" s="134"/>
    </row>
    <row r="367" spans="1:1">
      <c r="A367" s="134"/>
    </row>
    <row r="368" spans="1:1">
      <c r="A368" s="134"/>
    </row>
    <row r="369" spans="1:1">
      <c r="A369" s="134"/>
    </row>
    <row r="370" spans="1:1">
      <c r="A370" s="134"/>
    </row>
    <row r="371" spans="1:1">
      <c r="A371" s="134"/>
    </row>
    <row r="372" spans="1:1">
      <c r="A372" s="134"/>
    </row>
    <row r="373" spans="1:1">
      <c r="A373" s="134"/>
    </row>
    <row r="374" spans="1:1">
      <c r="A374" s="134"/>
    </row>
    <row r="375" spans="1:1">
      <c r="A375" s="134"/>
    </row>
    <row r="376" spans="1:1">
      <c r="A376" s="134"/>
    </row>
    <row r="377" spans="1:1">
      <c r="A377" s="134"/>
    </row>
    <row r="378" spans="1:1">
      <c r="A378" s="134"/>
    </row>
    <row r="379" spans="1:1">
      <c r="A379" s="134"/>
    </row>
    <row r="380" spans="1:1">
      <c r="A380" s="134"/>
    </row>
    <row r="381" spans="1:1">
      <c r="A381" s="134"/>
    </row>
    <row r="382" spans="1:1">
      <c r="A382" s="134"/>
    </row>
    <row r="383" spans="1:1">
      <c r="A383" s="134"/>
    </row>
    <row r="384" spans="1:1">
      <c r="A384" s="134"/>
    </row>
    <row r="385" spans="1:1">
      <c r="A385" s="134"/>
    </row>
    <row r="386" spans="1:1">
      <c r="A386" s="134"/>
    </row>
    <row r="387" spans="1:1">
      <c r="A387" s="134"/>
    </row>
    <row r="388" spans="1:1">
      <c r="A388" s="134"/>
    </row>
    <row r="389" spans="1:1">
      <c r="A389" s="134"/>
    </row>
    <row r="390" spans="1:1">
      <c r="A390" s="134"/>
    </row>
    <row r="391" spans="1:1">
      <c r="A391" s="134"/>
    </row>
  </sheetData>
  <mergeCells count="7">
    <mergeCell ref="A34:B34"/>
    <mergeCell ref="A3:B4"/>
    <mergeCell ref="A7:B7"/>
    <mergeCell ref="A13:B13"/>
    <mergeCell ref="A24:B24"/>
    <mergeCell ref="A29:B29"/>
    <mergeCell ref="A32:B32"/>
  </mergeCells>
  <phoneticPr fontId="50" type="noConversion"/>
  <hyperlinks>
    <hyperlink ref="A8:B8" location="'2'!A1" display="2" xr:uid="{00000000-0004-0000-0000-000000000000}"/>
    <hyperlink ref="A9:B9" location="'3'!A1" display="3" xr:uid="{00000000-0004-0000-0000-000001000000}"/>
    <hyperlink ref="A27:B27" location="'15 '!A1" display="15" xr:uid="{00000000-0004-0000-0000-000002000000}"/>
    <hyperlink ref="A28:B28" location="'16 '!A1" display="16" xr:uid="{00000000-0004-0000-0000-000003000000}"/>
    <hyperlink ref="A24" location="'1-2'!A1" display="2-1" xr:uid="{00000000-0004-0000-0000-000004000000}"/>
    <hyperlink ref="A9:A12" location="'1-2'!A1" display="2-1" xr:uid="{00000000-0004-0000-0000-000005000000}"/>
    <hyperlink ref="A6:B6" location="'1'!A1" display="'1'!A1" xr:uid="{00000000-0004-0000-0000-000006000000}"/>
    <hyperlink ref="A10:B10" location="'4'!A1" display="4" xr:uid="{00000000-0004-0000-0000-000007000000}"/>
    <hyperlink ref="A11:B11" location="'5'!A1" display="5" xr:uid="{00000000-0004-0000-0000-000008000000}"/>
    <hyperlink ref="A12:B12" location="'6'!A1" display="6" xr:uid="{00000000-0004-0000-0000-000009000000}"/>
    <hyperlink ref="A14:B14" location="'7'!A1" display="7" xr:uid="{00000000-0004-0000-0000-00000A000000}"/>
    <hyperlink ref="A15:B15" location="'8'!A1" display="8" xr:uid="{00000000-0004-0000-0000-00000B000000}"/>
    <hyperlink ref="A16:B16" location="'9'!A1" display="9" xr:uid="{00000000-0004-0000-0000-00000C000000}"/>
    <hyperlink ref="A17:B17" location="'10'!A1" display="10" xr:uid="{00000000-0004-0000-0000-00000D000000}"/>
    <hyperlink ref="A21:B21" location="'12 '!A1" display="12" xr:uid="{00000000-0004-0000-0000-00000E000000}"/>
    <hyperlink ref="A25:B25" location="'13 '!A1" display="13" xr:uid="{00000000-0004-0000-0000-00000F000000}"/>
    <hyperlink ref="A26:B26" location="'14 '!A1" display="14" xr:uid="{00000000-0004-0000-0000-000010000000}"/>
    <hyperlink ref="A30:B30" location="'17 '!A1" display="17" xr:uid="{00000000-0004-0000-0000-000011000000}"/>
    <hyperlink ref="A33:B33" location="'18 '!A1" display="18" xr:uid="{00000000-0004-0000-0000-000012000000}"/>
    <hyperlink ref="A35:B35" location="'19 '!A1" display="19" xr:uid="{00000000-0004-0000-0000-000013000000}"/>
    <hyperlink ref="A27" location="'12'!A1" display="12" xr:uid="{00000000-0004-0000-0000-000014000000}"/>
    <hyperlink ref="A28" location="'13'!A1" display="13" xr:uid="{00000000-0004-0000-0000-000015000000}"/>
    <hyperlink ref="A31:B31" location="'1-17'!A1" display="17-1" xr:uid="{00000000-0004-0000-0000-000016000000}"/>
    <hyperlink ref="A18:B18" location="'11'!A1" display="11" xr:uid="{00000000-0004-0000-0000-000017000000}"/>
    <hyperlink ref="A19:B19" location="'1-11'!A1" display="11-1" xr:uid="{00000000-0004-0000-0000-000018000000}"/>
    <hyperlink ref="A20" location="'1-11'!A1" display="11-1" xr:uid="{E0110F09-44B0-48A9-9D14-9E513F96D6E0}"/>
    <hyperlink ref="A22:B22" location="'1-12'!A1" display="12-1" xr:uid="{114683DB-8652-48CB-9FAE-EC312E8EF6A9}"/>
    <hyperlink ref="A23:B23" location="'2-12'!A1" display="12-2" xr:uid="{CE9A0ADF-ABB7-48F6-A4D1-67C71127C647}"/>
    <hyperlink ref="A20:B20" location="'2-11'!A1" display="11-2" xr:uid="{856E1083-D5DC-4929-AB9D-F285B08B000A}"/>
  </hyperlinks>
  <pageMargins left="0.7" right="0.7" top="0.75" bottom="0.75" header="0.3" footer="0.3"/>
  <pageSetup paperSize="9" scale="44"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A2781"/>
  </sheetPr>
  <dimension ref="A1:AD12"/>
  <sheetViews>
    <sheetView showGridLines="0" rightToLeft="1" view="pageBreakPreview" zoomScale="55" zoomScaleNormal="40" zoomScaleSheetLayoutView="55" workbookViewId="0">
      <selection activeCell="B8" sqref="B8:J10"/>
    </sheetView>
  </sheetViews>
  <sheetFormatPr defaultColWidth="8.88671875" defaultRowHeight="14.4"/>
  <cols>
    <col min="1" max="1" width="31.44140625" style="12" customWidth="1"/>
    <col min="2" max="2" width="13.88671875" style="12" bestFit="1" customWidth="1"/>
    <col min="3" max="3" width="11.6640625" style="12" bestFit="1" customWidth="1"/>
    <col min="4" max="4" width="13.44140625" style="12" customWidth="1"/>
    <col min="5" max="5" width="13.88671875" style="12" bestFit="1" customWidth="1"/>
    <col min="6" max="6" width="12.33203125" style="12" customWidth="1"/>
    <col min="7" max="7" width="13.88671875" style="12" bestFit="1" customWidth="1"/>
    <col min="8" max="8" width="12.6640625" style="12" customWidth="1"/>
    <col min="9" max="9" width="16" style="12" customWidth="1"/>
    <col min="10" max="10" width="14.33203125" style="12" customWidth="1"/>
    <col min="11" max="16384" width="8.88671875" style="12"/>
  </cols>
  <sheetData>
    <row r="1" spans="1:30">
      <c r="H1" s="297" t="s">
        <v>306</v>
      </c>
      <c r="I1" s="297"/>
      <c r="J1" s="297"/>
    </row>
    <row r="2" spans="1:30">
      <c r="H2" s="297"/>
      <c r="I2" s="297"/>
      <c r="J2" s="297"/>
    </row>
    <row r="3" spans="1:30" s="29" customFormat="1">
      <c r="H3" s="308"/>
      <c r="I3" s="308"/>
      <c r="J3" s="308"/>
      <c r="K3" s="12"/>
      <c r="L3" s="12"/>
      <c r="M3" s="12"/>
      <c r="N3" s="12"/>
      <c r="O3" s="12"/>
      <c r="P3" s="12"/>
      <c r="Q3" s="12"/>
      <c r="R3" s="12"/>
      <c r="S3" s="12"/>
      <c r="T3" s="12"/>
      <c r="U3" s="12"/>
      <c r="V3" s="12"/>
      <c r="W3" s="12"/>
      <c r="X3" s="12"/>
      <c r="Y3" s="12"/>
      <c r="Z3" s="12"/>
      <c r="AA3" s="12"/>
      <c r="AB3" s="12"/>
      <c r="AC3" s="12"/>
      <c r="AD3" s="12"/>
    </row>
    <row r="4" spans="1:30" ht="16.95" customHeight="1">
      <c r="A4" s="316" t="s">
        <v>254</v>
      </c>
      <c r="B4" s="316"/>
      <c r="C4" s="316"/>
      <c r="D4" s="316"/>
      <c r="E4" s="316"/>
      <c r="F4" s="316"/>
      <c r="G4" s="316"/>
      <c r="H4" s="316"/>
      <c r="I4" s="316"/>
      <c r="J4" s="316"/>
    </row>
    <row r="5" spans="1:30" ht="15.6">
      <c r="A5" s="62" t="s">
        <v>127</v>
      </c>
      <c r="B5" s="300" t="s">
        <v>295</v>
      </c>
      <c r="C5" s="301"/>
      <c r="D5" s="301"/>
      <c r="E5" s="301"/>
      <c r="F5" s="301"/>
      <c r="G5" s="301"/>
      <c r="H5" s="301"/>
      <c r="I5" s="301"/>
      <c r="J5" s="302"/>
    </row>
    <row r="6" spans="1:30" ht="15">
      <c r="A6" s="310" t="s">
        <v>70</v>
      </c>
      <c r="B6" s="310" t="s">
        <v>0</v>
      </c>
      <c r="C6" s="310"/>
      <c r="D6" s="310"/>
      <c r="E6" s="310" t="s">
        <v>1</v>
      </c>
      <c r="F6" s="310"/>
      <c r="G6" s="310"/>
      <c r="H6" s="310" t="s">
        <v>2</v>
      </c>
      <c r="I6" s="310"/>
      <c r="J6" s="311"/>
    </row>
    <row r="7" spans="1:30" ht="15">
      <c r="A7" s="305"/>
      <c r="B7" s="16" t="s">
        <v>42</v>
      </c>
      <c r="C7" s="16" t="s">
        <v>43</v>
      </c>
      <c r="D7" s="16" t="s">
        <v>44</v>
      </c>
      <c r="E7" s="16" t="s">
        <v>42</v>
      </c>
      <c r="F7" s="16" t="s">
        <v>43</v>
      </c>
      <c r="G7" s="16" t="s">
        <v>44</v>
      </c>
      <c r="H7" s="16" t="s">
        <v>42</v>
      </c>
      <c r="I7" s="16" t="s">
        <v>43</v>
      </c>
      <c r="J7" s="13" t="s">
        <v>44</v>
      </c>
    </row>
    <row r="8" spans="1:30" ht="15">
      <c r="A8" s="32" t="s">
        <v>131</v>
      </c>
      <c r="B8" s="33">
        <v>256614</v>
      </c>
      <c r="C8" s="33">
        <v>92496</v>
      </c>
      <c r="D8" s="33">
        <f t="shared" ref="D8:D9" si="0">SUM(B8:C8)</f>
        <v>349110</v>
      </c>
      <c r="E8" s="33">
        <v>73142</v>
      </c>
      <c r="F8" s="33">
        <v>40460</v>
      </c>
      <c r="G8" s="33">
        <f t="shared" ref="G8:G9" si="1">SUM(E8:F8)</f>
        <v>113602</v>
      </c>
      <c r="H8" s="33">
        <f>B8+E8</f>
        <v>329756</v>
      </c>
      <c r="I8" s="33">
        <f>C8+F8</f>
        <v>132956</v>
      </c>
      <c r="J8" s="17">
        <f t="shared" ref="J8:J9" si="2">SUM(H8:I8)</f>
        <v>462712</v>
      </c>
    </row>
    <row r="9" spans="1:30" ht="15">
      <c r="A9" s="102" t="s">
        <v>123</v>
      </c>
      <c r="B9" s="103">
        <v>1307157</v>
      </c>
      <c r="C9" s="103">
        <v>786686</v>
      </c>
      <c r="D9" s="103">
        <f t="shared" si="0"/>
        <v>2093843</v>
      </c>
      <c r="E9" s="103">
        <v>6713866</v>
      </c>
      <c r="F9" s="103">
        <v>271201</v>
      </c>
      <c r="G9" s="103">
        <f t="shared" si="1"/>
        <v>6985067</v>
      </c>
      <c r="H9" s="103">
        <f>B9+E9</f>
        <v>8021023</v>
      </c>
      <c r="I9" s="103">
        <f>C9+F9</f>
        <v>1057887</v>
      </c>
      <c r="J9" s="104">
        <f t="shared" si="2"/>
        <v>9078910</v>
      </c>
    </row>
    <row r="10" spans="1:30" ht="15">
      <c r="A10" s="75" t="s">
        <v>126</v>
      </c>
      <c r="B10" s="106">
        <f t="shared" ref="B10:I10" si="3">SUM(B8:B9)</f>
        <v>1563771</v>
      </c>
      <c r="C10" s="106">
        <f t="shared" si="3"/>
        <v>879182</v>
      </c>
      <c r="D10" s="106">
        <f t="shared" si="3"/>
        <v>2442953</v>
      </c>
      <c r="E10" s="106">
        <f t="shared" si="3"/>
        <v>6787008</v>
      </c>
      <c r="F10" s="106">
        <f t="shared" si="3"/>
        <v>311661</v>
      </c>
      <c r="G10" s="106">
        <f t="shared" si="3"/>
        <v>7098669</v>
      </c>
      <c r="H10" s="106">
        <f t="shared" si="3"/>
        <v>8350779</v>
      </c>
      <c r="I10" s="106">
        <f t="shared" si="3"/>
        <v>1190843</v>
      </c>
      <c r="J10" s="106">
        <f>SUM(J8:J9)</f>
        <v>9541622</v>
      </c>
    </row>
    <row r="11" spans="1:30" ht="16.8">
      <c r="A11" s="19" t="s">
        <v>300</v>
      </c>
      <c r="B11" s="20"/>
      <c r="C11" s="20"/>
      <c r="D11" s="64"/>
      <c r="E11" s="20"/>
      <c r="F11" s="20"/>
      <c r="G11" s="64"/>
      <c r="H11" s="20"/>
      <c r="I11" s="20"/>
      <c r="J11" s="21"/>
    </row>
    <row r="12" spans="1:30" ht="16.8">
      <c r="A12" s="66" t="s">
        <v>52</v>
      </c>
      <c r="B12" s="64"/>
      <c r="C12" s="64"/>
      <c r="D12" s="64"/>
      <c r="E12" s="64"/>
      <c r="F12" s="64"/>
      <c r="G12" s="64"/>
      <c r="H12" s="64"/>
      <c r="I12" s="64"/>
      <c r="J12" s="21"/>
    </row>
  </sheetData>
  <mergeCells count="8">
    <mergeCell ref="H1:J2"/>
    <mergeCell ref="A6:A7"/>
    <mergeCell ref="H3:J3"/>
    <mergeCell ref="A4:J4"/>
    <mergeCell ref="B6:D6"/>
    <mergeCell ref="E6:G6"/>
    <mergeCell ref="H6:J6"/>
    <mergeCell ref="B5:J5"/>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5A2781"/>
  </sheetPr>
  <dimension ref="A1:AD21"/>
  <sheetViews>
    <sheetView showGridLines="0" rightToLeft="1" view="pageBreakPreview" zoomScale="70" zoomScaleNormal="85" zoomScaleSheetLayoutView="70" workbookViewId="0">
      <selection activeCell="B8" sqref="B8:J19"/>
    </sheetView>
  </sheetViews>
  <sheetFormatPr defaultColWidth="8.88671875" defaultRowHeight="14.4"/>
  <cols>
    <col min="1" max="1" width="20.33203125" style="12" customWidth="1"/>
    <col min="2" max="2" width="11.33203125" style="12" bestFit="1" customWidth="1"/>
    <col min="3" max="3" width="9.44140625" style="12" bestFit="1" customWidth="1"/>
    <col min="4" max="4" width="11.33203125" style="12" bestFit="1" customWidth="1"/>
    <col min="5" max="5" width="11.6640625" style="12" bestFit="1" customWidth="1"/>
    <col min="6" max="6" width="11.44140625" style="12" customWidth="1"/>
    <col min="7" max="7" width="11.33203125" style="12" bestFit="1" customWidth="1"/>
    <col min="8" max="8" width="13.6640625" style="12" customWidth="1"/>
    <col min="9" max="9" width="13.33203125" style="12" bestFit="1" customWidth="1"/>
    <col min="10" max="10" width="14" style="12" customWidth="1"/>
    <col min="11" max="16384" width="8.88671875" style="12"/>
  </cols>
  <sheetData>
    <row r="1" spans="1:30">
      <c r="H1" s="297" t="s">
        <v>306</v>
      </c>
      <c r="I1" s="297"/>
      <c r="J1" s="297"/>
    </row>
    <row r="2" spans="1:30">
      <c r="H2" s="297"/>
      <c r="I2" s="297"/>
      <c r="J2" s="297"/>
    </row>
    <row r="3" spans="1:30" s="29" customFormat="1">
      <c r="H3" s="308"/>
      <c r="I3" s="308"/>
      <c r="J3" s="308"/>
      <c r="K3" s="12"/>
      <c r="L3" s="12"/>
      <c r="M3" s="12"/>
      <c r="N3" s="12"/>
      <c r="O3" s="12"/>
      <c r="P3" s="12"/>
      <c r="Q3" s="12"/>
      <c r="R3" s="12"/>
      <c r="S3" s="12"/>
      <c r="T3" s="12"/>
      <c r="U3" s="12"/>
      <c r="V3" s="12"/>
      <c r="W3" s="12"/>
      <c r="X3" s="12"/>
      <c r="Y3" s="12"/>
      <c r="Z3" s="12"/>
      <c r="AA3" s="12"/>
      <c r="AB3" s="12"/>
      <c r="AC3" s="12"/>
      <c r="AD3" s="12"/>
    </row>
    <row r="4" spans="1:30" ht="15">
      <c r="A4" s="320" t="s">
        <v>255</v>
      </c>
      <c r="B4" s="320"/>
      <c r="C4" s="320"/>
      <c r="D4" s="320"/>
      <c r="E4" s="320"/>
      <c r="F4" s="320"/>
      <c r="G4" s="320"/>
      <c r="H4" s="320"/>
      <c r="I4" s="320"/>
      <c r="J4" s="320"/>
    </row>
    <row r="5" spans="1:30" ht="15.6">
      <c r="A5" s="236" t="s">
        <v>128</v>
      </c>
      <c r="B5" s="300" t="s">
        <v>295</v>
      </c>
      <c r="C5" s="301"/>
      <c r="D5" s="301"/>
      <c r="E5" s="301"/>
      <c r="F5" s="301"/>
      <c r="G5" s="301"/>
      <c r="H5" s="301"/>
      <c r="I5" s="301"/>
      <c r="J5" s="302"/>
    </row>
    <row r="6" spans="1:30" ht="15">
      <c r="A6" s="312" t="s">
        <v>53</v>
      </c>
      <c r="B6" s="310" t="s">
        <v>0</v>
      </c>
      <c r="C6" s="310"/>
      <c r="D6" s="310"/>
      <c r="E6" s="310" t="s">
        <v>1</v>
      </c>
      <c r="F6" s="310"/>
      <c r="G6" s="310"/>
      <c r="H6" s="310" t="s">
        <v>2</v>
      </c>
      <c r="I6" s="310"/>
      <c r="J6" s="311"/>
      <c r="L6"/>
      <c r="M6"/>
      <c r="N6"/>
      <c r="O6"/>
      <c r="P6"/>
    </row>
    <row r="7" spans="1:30" ht="15">
      <c r="A7" s="313"/>
      <c r="B7" s="16" t="s">
        <v>14</v>
      </c>
      <c r="C7" s="16" t="s">
        <v>15</v>
      </c>
      <c r="D7" s="16" t="s">
        <v>54</v>
      </c>
      <c r="E7" s="16" t="s">
        <v>14</v>
      </c>
      <c r="F7" s="16" t="s">
        <v>15</v>
      </c>
      <c r="G7" s="16" t="s">
        <v>54</v>
      </c>
      <c r="H7" s="16" t="s">
        <v>14</v>
      </c>
      <c r="I7" s="16" t="s">
        <v>15</v>
      </c>
      <c r="J7" s="13" t="s">
        <v>54</v>
      </c>
      <c r="L7"/>
      <c r="M7"/>
      <c r="N7"/>
      <c r="O7"/>
      <c r="P7"/>
    </row>
    <row r="8" spans="1:30" ht="24" customHeight="1">
      <c r="A8" s="33" t="s">
        <v>5</v>
      </c>
      <c r="B8" s="135">
        <v>49846</v>
      </c>
      <c r="C8" s="135">
        <v>19198</v>
      </c>
      <c r="D8" s="33">
        <f t="shared" ref="D8:D18" si="0">SUM(B8:C8)</f>
        <v>69044</v>
      </c>
      <c r="E8" s="135">
        <v>8782</v>
      </c>
      <c r="F8" s="135">
        <v>1704</v>
      </c>
      <c r="G8" s="33">
        <f t="shared" ref="G8:G18" si="1">SUM(E8:F8)</f>
        <v>10486</v>
      </c>
      <c r="H8" s="33">
        <f>B8+E8</f>
        <v>58628</v>
      </c>
      <c r="I8" s="33">
        <f>C8+F8</f>
        <v>20902</v>
      </c>
      <c r="J8" s="17">
        <f t="shared" ref="J8:J18" si="2">SUM(H8:I8)</f>
        <v>79530</v>
      </c>
      <c r="L8"/>
      <c r="M8"/>
      <c r="N8"/>
      <c r="O8"/>
      <c r="P8"/>
    </row>
    <row r="9" spans="1:30" ht="24" customHeight="1">
      <c r="A9" s="35" t="s">
        <v>6</v>
      </c>
      <c r="B9" s="136">
        <v>252069</v>
      </c>
      <c r="C9" s="136">
        <v>115702</v>
      </c>
      <c r="D9" s="35">
        <f t="shared" si="0"/>
        <v>367771</v>
      </c>
      <c r="E9" s="136">
        <v>454825</v>
      </c>
      <c r="F9" s="136">
        <v>18608</v>
      </c>
      <c r="G9" s="35">
        <f t="shared" si="1"/>
        <v>473433</v>
      </c>
      <c r="H9" s="35">
        <f t="shared" ref="H9:H18" si="3">B9+E9</f>
        <v>706894</v>
      </c>
      <c r="I9" s="35">
        <f t="shared" ref="I9:I18" si="4">C9+F9</f>
        <v>134310</v>
      </c>
      <c r="J9" s="18">
        <f t="shared" si="2"/>
        <v>841204</v>
      </c>
      <c r="L9"/>
      <c r="M9"/>
      <c r="N9"/>
      <c r="O9"/>
      <c r="P9"/>
    </row>
    <row r="10" spans="1:30" ht="24" customHeight="1">
      <c r="A10" s="33" t="s">
        <v>7</v>
      </c>
      <c r="B10" s="135">
        <v>349498</v>
      </c>
      <c r="C10" s="135">
        <v>220908</v>
      </c>
      <c r="D10" s="33">
        <f t="shared" si="0"/>
        <v>570406</v>
      </c>
      <c r="E10" s="135">
        <v>1003090</v>
      </c>
      <c r="F10" s="135">
        <v>51820</v>
      </c>
      <c r="G10" s="33">
        <f t="shared" si="1"/>
        <v>1054910</v>
      </c>
      <c r="H10" s="33">
        <f t="shared" si="3"/>
        <v>1352588</v>
      </c>
      <c r="I10" s="33">
        <f t="shared" si="4"/>
        <v>272728</v>
      </c>
      <c r="J10" s="17">
        <f t="shared" si="2"/>
        <v>1625316</v>
      </c>
      <c r="L10"/>
      <c r="M10"/>
      <c r="N10"/>
      <c r="O10"/>
      <c r="P10"/>
    </row>
    <row r="11" spans="1:30" ht="24" customHeight="1">
      <c r="A11" s="35" t="s">
        <v>8</v>
      </c>
      <c r="B11" s="136">
        <v>307027</v>
      </c>
      <c r="C11" s="136">
        <v>188457</v>
      </c>
      <c r="D11" s="35">
        <f t="shared" si="0"/>
        <v>495484</v>
      </c>
      <c r="E11" s="136">
        <v>1263890</v>
      </c>
      <c r="F11" s="136">
        <v>69124</v>
      </c>
      <c r="G11" s="35">
        <f t="shared" si="1"/>
        <v>1333014</v>
      </c>
      <c r="H11" s="35">
        <f t="shared" si="3"/>
        <v>1570917</v>
      </c>
      <c r="I11" s="35">
        <f t="shared" si="4"/>
        <v>257581</v>
      </c>
      <c r="J11" s="18">
        <f t="shared" si="2"/>
        <v>1828498</v>
      </c>
      <c r="L11"/>
      <c r="M11"/>
      <c r="N11"/>
      <c r="O11"/>
      <c r="P11"/>
    </row>
    <row r="12" spans="1:30" ht="24" customHeight="1">
      <c r="A12" s="33" t="s">
        <v>9</v>
      </c>
      <c r="B12" s="135">
        <v>223978</v>
      </c>
      <c r="C12" s="135">
        <v>133768</v>
      </c>
      <c r="D12" s="33">
        <f t="shared" si="0"/>
        <v>357746</v>
      </c>
      <c r="E12" s="135">
        <v>1283715</v>
      </c>
      <c r="F12" s="135">
        <v>65367</v>
      </c>
      <c r="G12" s="33">
        <f t="shared" si="1"/>
        <v>1349082</v>
      </c>
      <c r="H12" s="33">
        <f t="shared" si="3"/>
        <v>1507693</v>
      </c>
      <c r="I12" s="33">
        <f t="shared" si="4"/>
        <v>199135</v>
      </c>
      <c r="J12" s="17">
        <f t="shared" si="2"/>
        <v>1706828</v>
      </c>
      <c r="L12"/>
      <c r="M12"/>
      <c r="N12"/>
      <c r="O12"/>
      <c r="P12"/>
    </row>
    <row r="13" spans="1:30" ht="24" customHeight="1">
      <c r="A13" s="35" t="s">
        <v>10</v>
      </c>
      <c r="B13" s="136">
        <v>155691</v>
      </c>
      <c r="C13" s="136">
        <v>84404</v>
      </c>
      <c r="D13" s="35">
        <f t="shared" si="0"/>
        <v>240095</v>
      </c>
      <c r="E13" s="136">
        <v>1008253</v>
      </c>
      <c r="F13" s="136">
        <v>44188</v>
      </c>
      <c r="G13" s="35">
        <f t="shared" si="1"/>
        <v>1052441</v>
      </c>
      <c r="H13" s="35">
        <f t="shared" si="3"/>
        <v>1163944</v>
      </c>
      <c r="I13" s="35">
        <f t="shared" si="4"/>
        <v>128592</v>
      </c>
      <c r="J13" s="18">
        <f t="shared" si="2"/>
        <v>1292536</v>
      </c>
      <c r="L13"/>
      <c r="M13"/>
      <c r="N13"/>
      <c r="O13"/>
      <c r="P13"/>
    </row>
    <row r="14" spans="1:30" ht="24" customHeight="1">
      <c r="A14" s="33" t="s">
        <v>11</v>
      </c>
      <c r="B14" s="135">
        <v>91867</v>
      </c>
      <c r="C14" s="135">
        <v>48719</v>
      </c>
      <c r="D14" s="33">
        <f t="shared" si="0"/>
        <v>140586</v>
      </c>
      <c r="E14" s="135">
        <v>667084</v>
      </c>
      <c r="F14" s="135">
        <v>26713</v>
      </c>
      <c r="G14" s="33">
        <f t="shared" si="1"/>
        <v>693797</v>
      </c>
      <c r="H14" s="33">
        <f t="shared" si="3"/>
        <v>758951</v>
      </c>
      <c r="I14" s="33">
        <f t="shared" si="4"/>
        <v>75432</v>
      </c>
      <c r="J14" s="17">
        <f t="shared" si="2"/>
        <v>834383</v>
      </c>
      <c r="L14"/>
      <c r="M14"/>
      <c r="N14"/>
      <c r="O14"/>
      <c r="P14"/>
    </row>
    <row r="15" spans="1:30" ht="24" customHeight="1">
      <c r="A15" s="35" t="s">
        <v>12</v>
      </c>
      <c r="B15" s="136">
        <v>63154</v>
      </c>
      <c r="C15" s="136">
        <v>33362</v>
      </c>
      <c r="D15" s="35">
        <f t="shared" si="0"/>
        <v>96516</v>
      </c>
      <c r="E15" s="136">
        <v>480343</v>
      </c>
      <c r="F15" s="136">
        <v>16828</v>
      </c>
      <c r="G15" s="35">
        <f t="shared" si="1"/>
        <v>497171</v>
      </c>
      <c r="H15" s="35">
        <f t="shared" si="3"/>
        <v>543497</v>
      </c>
      <c r="I15" s="35">
        <f t="shared" si="4"/>
        <v>50190</v>
      </c>
      <c r="J15" s="18">
        <f t="shared" si="2"/>
        <v>593687</v>
      </c>
      <c r="L15"/>
      <c r="M15"/>
      <c r="N15"/>
      <c r="O15"/>
      <c r="P15"/>
    </row>
    <row r="16" spans="1:30" ht="24" customHeight="1">
      <c r="A16" s="33" t="s">
        <v>13</v>
      </c>
      <c r="B16" s="135">
        <v>46824</v>
      </c>
      <c r="C16" s="135">
        <v>22456</v>
      </c>
      <c r="D16" s="33">
        <f t="shared" si="0"/>
        <v>69280</v>
      </c>
      <c r="E16" s="135">
        <v>324277</v>
      </c>
      <c r="F16" s="135">
        <v>9672</v>
      </c>
      <c r="G16" s="33">
        <f t="shared" si="1"/>
        <v>333949</v>
      </c>
      <c r="H16" s="33">
        <f t="shared" si="3"/>
        <v>371101</v>
      </c>
      <c r="I16" s="33">
        <f t="shared" si="4"/>
        <v>32128</v>
      </c>
      <c r="J16" s="17">
        <f t="shared" si="2"/>
        <v>403229</v>
      </c>
      <c r="L16"/>
      <c r="M16"/>
      <c r="N16"/>
      <c r="O16"/>
      <c r="P16"/>
    </row>
    <row r="17" spans="1:16" ht="24" customHeight="1">
      <c r="A17" s="35" t="s">
        <v>55</v>
      </c>
      <c r="B17" s="136">
        <v>15332</v>
      </c>
      <c r="C17" s="136">
        <v>8439</v>
      </c>
      <c r="D17" s="35">
        <f t="shared" si="0"/>
        <v>23771</v>
      </c>
      <c r="E17" s="136">
        <v>172772</v>
      </c>
      <c r="F17" s="136">
        <v>4718</v>
      </c>
      <c r="G17" s="35">
        <f t="shared" si="1"/>
        <v>177490</v>
      </c>
      <c r="H17" s="35">
        <f t="shared" si="3"/>
        <v>188104</v>
      </c>
      <c r="I17" s="35">
        <f t="shared" si="4"/>
        <v>13157</v>
      </c>
      <c r="J17" s="18">
        <f t="shared" si="2"/>
        <v>201261</v>
      </c>
      <c r="L17"/>
      <c r="M17"/>
      <c r="N17"/>
      <c r="O17"/>
      <c r="P17"/>
    </row>
    <row r="18" spans="1:16" ht="24" customHeight="1">
      <c r="A18" s="33" t="s">
        <v>56</v>
      </c>
      <c r="B18" s="135">
        <v>8485</v>
      </c>
      <c r="C18" s="135">
        <v>3769</v>
      </c>
      <c r="D18" s="33">
        <f t="shared" si="0"/>
        <v>12254</v>
      </c>
      <c r="E18" s="135">
        <v>119977</v>
      </c>
      <c r="F18" s="135">
        <v>2919</v>
      </c>
      <c r="G18" s="33">
        <f t="shared" si="1"/>
        <v>122896</v>
      </c>
      <c r="H18" s="33">
        <f t="shared" si="3"/>
        <v>128462</v>
      </c>
      <c r="I18" s="33">
        <f t="shared" si="4"/>
        <v>6688</v>
      </c>
      <c r="J18" s="17">
        <f t="shared" si="2"/>
        <v>135150</v>
      </c>
      <c r="L18"/>
      <c r="M18"/>
      <c r="N18"/>
      <c r="O18"/>
      <c r="P18"/>
    </row>
    <row r="19" spans="1:16" ht="24" customHeight="1">
      <c r="A19" s="96" t="s">
        <v>63</v>
      </c>
      <c r="B19" s="97">
        <f t="shared" ref="B19:I19" si="5">SUM(B8:B18)</f>
        <v>1563771</v>
      </c>
      <c r="C19" s="97">
        <f t="shared" si="5"/>
        <v>879182</v>
      </c>
      <c r="D19" s="97">
        <f t="shared" si="5"/>
        <v>2442953</v>
      </c>
      <c r="E19" s="97">
        <f t="shared" si="5"/>
        <v>6787008</v>
      </c>
      <c r="F19" s="97">
        <f t="shared" si="5"/>
        <v>311661</v>
      </c>
      <c r="G19" s="97">
        <f t="shared" si="5"/>
        <v>7098669</v>
      </c>
      <c r="H19" s="97">
        <f t="shared" si="5"/>
        <v>8350779</v>
      </c>
      <c r="I19" s="97">
        <f t="shared" si="5"/>
        <v>1190843</v>
      </c>
      <c r="J19" s="97">
        <f>SUM(J8:J18)</f>
        <v>9541622</v>
      </c>
      <c r="L19"/>
      <c r="M19"/>
      <c r="N19"/>
      <c r="O19"/>
      <c r="P19"/>
    </row>
    <row r="20" spans="1:16" ht="18.75" customHeight="1">
      <c r="A20" s="66" t="s">
        <v>301</v>
      </c>
      <c r="B20" s="20"/>
      <c r="C20" s="20"/>
      <c r="D20" s="20"/>
      <c r="E20" s="20"/>
      <c r="F20" s="20"/>
      <c r="G20" s="20"/>
      <c r="H20" s="20"/>
      <c r="I20" s="20"/>
      <c r="J20" s="21"/>
      <c r="L20"/>
      <c r="M20"/>
      <c r="N20"/>
      <c r="O20"/>
      <c r="P20"/>
    </row>
    <row r="21" spans="1:16" ht="16.8">
      <c r="A21" s="66" t="s">
        <v>52</v>
      </c>
      <c r="B21" s="20"/>
      <c r="C21" s="64"/>
      <c r="D21" s="64"/>
      <c r="E21" s="20"/>
      <c r="F21" s="20"/>
      <c r="G21" s="20"/>
      <c r="H21" s="20"/>
      <c r="I21" s="98"/>
      <c r="J21" s="21"/>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5A2781"/>
  </sheetPr>
  <dimension ref="A1:AD23"/>
  <sheetViews>
    <sheetView showGridLines="0" rightToLeft="1" view="pageBreakPreview" topLeftCell="B5" zoomScale="85" zoomScaleNormal="80" zoomScaleSheetLayoutView="85" workbookViewId="0">
      <selection activeCell="B8" sqref="B8:J21"/>
    </sheetView>
  </sheetViews>
  <sheetFormatPr defaultColWidth="8.88671875" defaultRowHeight="14.4"/>
  <cols>
    <col min="1" max="1" width="18.44140625" style="12" customWidth="1"/>
    <col min="2" max="2" width="13.109375" style="12" customWidth="1"/>
    <col min="3" max="3" width="10.44140625" style="12" bestFit="1" customWidth="1"/>
    <col min="4" max="4" width="13.6640625" style="12" customWidth="1"/>
    <col min="5" max="5" width="12.44140625" style="12" bestFit="1" customWidth="1"/>
    <col min="6" max="6" width="10.44140625" style="12" bestFit="1" customWidth="1"/>
    <col min="7" max="8" width="12.44140625" style="12" bestFit="1" customWidth="1"/>
    <col min="9" max="9" width="11.33203125" style="12" bestFit="1" customWidth="1"/>
    <col min="10" max="10" width="12.44140625" style="12" bestFit="1" customWidth="1"/>
    <col min="11" max="16384" width="8.88671875" style="12"/>
  </cols>
  <sheetData>
    <row r="1" spans="1:30">
      <c r="H1" s="297" t="s">
        <v>306</v>
      </c>
      <c r="I1" s="297"/>
      <c r="J1" s="297"/>
    </row>
    <row r="2" spans="1:30">
      <c r="H2" s="297"/>
      <c r="I2" s="297"/>
      <c r="J2" s="297"/>
    </row>
    <row r="3" spans="1:30" s="29" customFormat="1">
      <c r="H3" s="308"/>
      <c r="I3" s="308"/>
      <c r="J3" s="308"/>
      <c r="K3" s="12"/>
      <c r="L3" s="12"/>
      <c r="M3" s="12"/>
      <c r="N3" s="12"/>
      <c r="O3" s="12"/>
      <c r="P3" s="12"/>
      <c r="Q3" s="12"/>
      <c r="R3" s="12"/>
      <c r="S3" s="12"/>
      <c r="T3" s="12"/>
      <c r="U3" s="12"/>
      <c r="V3" s="12"/>
      <c r="W3" s="12"/>
      <c r="X3" s="12"/>
      <c r="Y3" s="12"/>
      <c r="Z3" s="12"/>
      <c r="AA3" s="12"/>
      <c r="AB3" s="12"/>
      <c r="AC3" s="12"/>
      <c r="AD3" s="12"/>
    </row>
    <row r="4" spans="1:30" ht="15">
      <c r="A4" s="316" t="s">
        <v>256</v>
      </c>
      <c r="B4" s="316"/>
      <c r="C4" s="316"/>
      <c r="D4" s="316"/>
      <c r="E4" s="316"/>
      <c r="F4" s="316"/>
      <c r="G4" s="316"/>
      <c r="H4" s="316"/>
      <c r="I4" s="316"/>
      <c r="J4" s="316"/>
    </row>
    <row r="5" spans="1:30" ht="15.6">
      <c r="A5" s="62" t="s">
        <v>130</v>
      </c>
      <c r="B5" s="300" t="s">
        <v>295</v>
      </c>
      <c r="C5" s="301"/>
      <c r="D5" s="301"/>
      <c r="E5" s="301"/>
      <c r="F5" s="301"/>
      <c r="G5" s="301"/>
      <c r="H5" s="301"/>
      <c r="I5" s="301"/>
      <c r="J5" s="302"/>
    </row>
    <row r="6" spans="1:30" ht="15">
      <c r="A6" s="310" t="s">
        <v>17</v>
      </c>
      <c r="B6" s="312" t="s">
        <v>0</v>
      </c>
      <c r="C6" s="310"/>
      <c r="D6" s="310"/>
      <c r="E6" s="310" t="s">
        <v>1</v>
      </c>
      <c r="F6" s="310"/>
      <c r="G6" s="310"/>
      <c r="H6" s="310" t="s">
        <v>2</v>
      </c>
      <c r="I6" s="310"/>
      <c r="J6" s="311"/>
    </row>
    <row r="7" spans="1:30" ht="18">
      <c r="A7" s="310"/>
      <c r="B7" s="14" t="s">
        <v>14</v>
      </c>
      <c r="C7" s="16" t="s">
        <v>15</v>
      </c>
      <c r="D7" s="16" t="s">
        <v>54</v>
      </c>
      <c r="E7" s="16" t="s">
        <v>14</v>
      </c>
      <c r="F7" s="16" t="s">
        <v>15</v>
      </c>
      <c r="G7" s="16" t="s">
        <v>54</v>
      </c>
      <c r="H7" s="16" t="s">
        <v>14</v>
      </c>
      <c r="I7" s="16" t="s">
        <v>15</v>
      </c>
      <c r="J7" s="13" t="s">
        <v>54</v>
      </c>
      <c r="L7" s="253"/>
      <c r="M7" s="254"/>
    </row>
    <row r="8" spans="1:30" ht="24" customHeight="1">
      <c r="A8" s="107" t="s">
        <v>18</v>
      </c>
      <c r="B8" s="166">
        <v>678693</v>
      </c>
      <c r="C8" s="166">
        <v>416995</v>
      </c>
      <c r="D8" s="166">
        <f t="shared" ref="D8:D20" si="0">SUM(B8:C8)</f>
        <v>1095688</v>
      </c>
      <c r="E8" s="166">
        <v>2912097</v>
      </c>
      <c r="F8" s="166">
        <v>172135</v>
      </c>
      <c r="G8" s="166">
        <f t="shared" ref="G8:G20" si="1">SUM(E8:F8)</f>
        <v>3084232</v>
      </c>
      <c r="H8" s="166">
        <f>B8+E8</f>
        <v>3590790</v>
      </c>
      <c r="I8" s="166">
        <f>C8+F8</f>
        <v>589130</v>
      </c>
      <c r="J8" s="166">
        <f t="shared" ref="J8:J20" si="2">SUM(H8:I8)</f>
        <v>4179920</v>
      </c>
      <c r="N8" s="254"/>
      <c r="O8"/>
      <c r="P8" s="61"/>
    </row>
    <row r="9" spans="1:30" ht="24" customHeight="1">
      <c r="A9" s="108" t="s">
        <v>19</v>
      </c>
      <c r="B9" s="168">
        <v>306655</v>
      </c>
      <c r="C9" s="168">
        <v>197235</v>
      </c>
      <c r="D9" s="168">
        <f t="shared" si="0"/>
        <v>503890</v>
      </c>
      <c r="E9" s="168">
        <v>1369718</v>
      </c>
      <c r="F9" s="168">
        <v>55676</v>
      </c>
      <c r="G9" s="168">
        <f t="shared" si="1"/>
        <v>1425394</v>
      </c>
      <c r="H9" s="168">
        <f t="shared" ref="H9:H20" si="3">B9+E9</f>
        <v>1676373</v>
      </c>
      <c r="I9" s="168">
        <f t="shared" ref="I9:I20" si="4">C9+F9</f>
        <v>252911</v>
      </c>
      <c r="J9" s="168">
        <f t="shared" si="2"/>
        <v>1929284</v>
      </c>
      <c r="N9" s="254"/>
      <c r="O9"/>
      <c r="P9" s="61"/>
    </row>
    <row r="10" spans="1:30" ht="24" customHeight="1">
      <c r="A10" s="107" t="s">
        <v>20</v>
      </c>
      <c r="B10" s="166">
        <v>34301</v>
      </c>
      <c r="C10" s="166">
        <v>21961</v>
      </c>
      <c r="D10" s="166">
        <f t="shared" si="0"/>
        <v>56262</v>
      </c>
      <c r="E10" s="166">
        <v>170415</v>
      </c>
      <c r="F10" s="166">
        <v>6817</v>
      </c>
      <c r="G10" s="166">
        <f t="shared" si="1"/>
        <v>177232</v>
      </c>
      <c r="H10" s="166">
        <f t="shared" si="3"/>
        <v>204716</v>
      </c>
      <c r="I10" s="166">
        <f t="shared" si="4"/>
        <v>28778</v>
      </c>
      <c r="J10" s="166">
        <f t="shared" si="2"/>
        <v>233494</v>
      </c>
      <c r="N10" s="254"/>
      <c r="O10"/>
      <c r="P10" s="61"/>
    </row>
    <row r="11" spans="1:30" ht="24" customHeight="1">
      <c r="A11" s="108" t="s">
        <v>21</v>
      </c>
      <c r="B11" s="168">
        <v>38428</v>
      </c>
      <c r="C11" s="168">
        <v>23195</v>
      </c>
      <c r="D11" s="168">
        <f t="shared" si="0"/>
        <v>61623</v>
      </c>
      <c r="E11" s="168">
        <v>318140</v>
      </c>
      <c r="F11" s="168">
        <v>8245</v>
      </c>
      <c r="G11" s="168">
        <f t="shared" si="1"/>
        <v>326385</v>
      </c>
      <c r="H11" s="168">
        <f t="shared" si="3"/>
        <v>356568</v>
      </c>
      <c r="I11" s="168">
        <f t="shared" si="4"/>
        <v>31440</v>
      </c>
      <c r="J11" s="168">
        <f t="shared" si="2"/>
        <v>388008</v>
      </c>
      <c r="N11" s="254"/>
      <c r="O11"/>
      <c r="P11" s="61"/>
    </row>
    <row r="12" spans="1:30" ht="24" customHeight="1">
      <c r="A12" s="107" t="s">
        <v>22</v>
      </c>
      <c r="B12" s="166">
        <v>374787</v>
      </c>
      <c r="C12" s="166">
        <v>142966</v>
      </c>
      <c r="D12" s="166">
        <f t="shared" si="0"/>
        <v>517753</v>
      </c>
      <c r="E12" s="166">
        <v>1209243</v>
      </c>
      <c r="F12" s="166">
        <v>39133</v>
      </c>
      <c r="G12" s="166">
        <f t="shared" si="1"/>
        <v>1248376</v>
      </c>
      <c r="H12" s="166">
        <f t="shared" si="3"/>
        <v>1584030</v>
      </c>
      <c r="I12" s="166">
        <f t="shared" si="4"/>
        <v>182099</v>
      </c>
      <c r="J12" s="166">
        <f t="shared" si="2"/>
        <v>1766129</v>
      </c>
      <c r="N12" s="254"/>
      <c r="O12"/>
      <c r="P12" s="61"/>
    </row>
    <row r="13" spans="1:30" ht="24" customHeight="1">
      <c r="A13" s="108" t="s">
        <v>23</v>
      </c>
      <c r="B13" s="168">
        <v>44527</v>
      </c>
      <c r="C13" s="168">
        <v>23166</v>
      </c>
      <c r="D13" s="168">
        <f t="shared" si="0"/>
        <v>67693</v>
      </c>
      <c r="E13" s="168">
        <v>234972</v>
      </c>
      <c r="F13" s="168">
        <v>12107</v>
      </c>
      <c r="G13" s="168">
        <f t="shared" si="1"/>
        <v>247079</v>
      </c>
      <c r="H13" s="168">
        <f t="shared" si="3"/>
        <v>279499</v>
      </c>
      <c r="I13" s="168">
        <f t="shared" si="4"/>
        <v>35273</v>
      </c>
      <c r="J13" s="168">
        <f t="shared" si="2"/>
        <v>314772</v>
      </c>
      <c r="N13" s="254"/>
      <c r="O13"/>
      <c r="P13" s="61"/>
    </row>
    <row r="14" spans="1:30" ht="24" customHeight="1">
      <c r="A14" s="107" t="s">
        <v>24</v>
      </c>
      <c r="B14" s="166">
        <v>14162</v>
      </c>
      <c r="C14" s="166">
        <v>10002</v>
      </c>
      <c r="D14" s="166">
        <f t="shared" si="0"/>
        <v>24164</v>
      </c>
      <c r="E14" s="166">
        <v>79108</v>
      </c>
      <c r="F14" s="166">
        <v>2747</v>
      </c>
      <c r="G14" s="166">
        <f t="shared" si="1"/>
        <v>81855</v>
      </c>
      <c r="H14" s="166">
        <f t="shared" si="3"/>
        <v>93270</v>
      </c>
      <c r="I14" s="166">
        <f t="shared" si="4"/>
        <v>12749</v>
      </c>
      <c r="J14" s="166">
        <f t="shared" si="2"/>
        <v>106019</v>
      </c>
      <c r="N14" s="254"/>
      <c r="O14"/>
      <c r="P14" s="61"/>
    </row>
    <row r="15" spans="1:30" ht="24" customHeight="1">
      <c r="A15" s="108" t="s">
        <v>25</v>
      </c>
      <c r="B15" s="168">
        <v>12229</v>
      </c>
      <c r="C15" s="168">
        <v>8440</v>
      </c>
      <c r="D15" s="168">
        <f t="shared" si="0"/>
        <v>20669</v>
      </c>
      <c r="E15" s="168">
        <v>93820</v>
      </c>
      <c r="F15" s="168">
        <v>3496</v>
      </c>
      <c r="G15" s="168">
        <f t="shared" si="1"/>
        <v>97316</v>
      </c>
      <c r="H15" s="168">
        <f t="shared" si="3"/>
        <v>106049</v>
      </c>
      <c r="I15" s="168">
        <f t="shared" si="4"/>
        <v>11936</v>
      </c>
      <c r="J15" s="168">
        <f t="shared" si="2"/>
        <v>117985</v>
      </c>
      <c r="N15" s="254"/>
      <c r="O15"/>
      <c r="P15" s="61"/>
    </row>
    <row r="16" spans="1:30" ht="24" customHeight="1">
      <c r="A16" s="107" t="s">
        <v>59</v>
      </c>
      <c r="B16" s="166">
        <v>14564</v>
      </c>
      <c r="C16" s="166">
        <v>9285</v>
      </c>
      <c r="D16" s="166">
        <f t="shared" si="0"/>
        <v>23849</v>
      </c>
      <c r="E16" s="166">
        <v>101683</v>
      </c>
      <c r="F16" s="166">
        <v>3705</v>
      </c>
      <c r="G16" s="166">
        <f t="shared" si="1"/>
        <v>105388</v>
      </c>
      <c r="H16" s="166">
        <f t="shared" si="3"/>
        <v>116247</v>
      </c>
      <c r="I16" s="166">
        <f t="shared" si="4"/>
        <v>12990</v>
      </c>
      <c r="J16" s="166">
        <f t="shared" si="2"/>
        <v>129237</v>
      </c>
      <c r="N16" s="254"/>
      <c r="O16"/>
      <c r="P16" s="61"/>
    </row>
    <row r="17" spans="1:16" ht="24" customHeight="1">
      <c r="A17" s="108" t="s">
        <v>26</v>
      </c>
      <c r="B17" s="168">
        <v>16836</v>
      </c>
      <c r="C17" s="168">
        <v>11744</v>
      </c>
      <c r="D17" s="168">
        <f t="shared" si="0"/>
        <v>28580</v>
      </c>
      <c r="E17" s="168">
        <v>114432</v>
      </c>
      <c r="F17" s="168">
        <v>3644</v>
      </c>
      <c r="G17" s="168">
        <f t="shared" si="1"/>
        <v>118076</v>
      </c>
      <c r="H17" s="168">
        <f t="shared" si="3"/>
        <v>131268</v>
      </c>
      <c r="I17" s="168">
        <f t="shared" si="4"/>
        <v>15388</v>
      </c>
      <c r="J17" s="168">
        <f t="shared" si="2"/>
        <v>146656</v>
      </c>
      <c r="N17" s="254"/>
      <c r="O17"/>
      <c r="P17" s="61"/>
    </row>
    <row r="18" spans="1:16" ht="24" customHeight="1">
      <c r="A18" s="107" t="s">
        <v>27</v>
      </c>
      <c r="B18" s="166">
        <v>13640</v>
      </c>
      <c r="C18" s="166">
        <v>7059</v>
      </c>
      <c r="D18" s="166">
        <f t="shared" si="0"/>
        <v>20699</v>
      </c>
      <c r="E18" s="166">
        <v>102023</v>
      </c>
      <c r="F18" s="166">
        <v>2203</v>
      </c>
      <c r="G18" s="166">
        <f t="shared" si="1"/>
        <v>104226</v>
      </c>
      <c r="H18" s="166">
        <f t="shared" si="3"/>
        <v>115663</v>
      </c>
      <c r="I18" s="166">
        <f t="shared" si="4"/>
        <v>9262</v>
      </c>
      <c r="J18" s="166">
        <f t="shared" si="2"/>
        <v>124925</v>
      </c>
      <c r="N18" s="254"/>
      <c r="O18"/>
      <c r="P18" s="61"/>
    </row>
    <row r="19" spans="1:16" ht="24" customHeight="1">
      <c r="A19" s="108" t="s">
        <v>28</v>
      </c>
      <c r="B19" s="168">
        <v>6235</v>
      </c>
      <c r="C19" s="168">
        <v>2590</v>
      </c>
      <c r="D19" s="168">
        <f t="shared" si="0"/>
        <v>8825</v>
      </c>
      <c r="E19" s="168">
        <v>30819</v>
      </c>
      <c r="F19" s="168">
        <v>537</v>
      </c>
      <c r="G19" s="168">
        <f t="shared" si="1"/>
        <v>31356</v>
      </c>
      <c r="H19" s="168">
        <f t="shared" si="3"/>
        <v>37054</v>
      </c>
      <c r="I19" s="168">
        <f t="shared" si="4"/>
        <v>3127</v>
      </c>
      <c r="J19" s="168">
        <f t="shared" si="2"/>
        <v>40181</v>
      </c>
      <c r="N19" s="254"/>
      <c r="O19"/>
      <c r="P19" s="61"/>
    </row>
    <row r="20" spans="1:16" ht="24" customHeight="1">
      <c r="A20" s="107" t="s">
        <v>29</v>
      </c>
      <c r="B20" s="166">
        <v>8714</v>
      </c>
      <c r="C20" s="166">
        <v>4544</v>
      </c>
      <c r="D20" s="166">
        <f t="shared" si="0"/>
        <v>13258</v>
      </c>
      <c r="E20" s="166">
        <v>50538</v>
      </c>
      <c r="F20" s="166">
        <v>1216</v>
      </c>
      <c r="G20" s="166">
        <f t="shared" si="1"/>
        <v>51754</v>
      </c>
      <c r="H20" s="166">
        <f t="shared" si="3"/>
        <v>59252</v>
      </c>
      <c r="I20" s="166">
        <f t="shared" si="4"/>
        <v>5760</v>
      </c>
      <c r="J20" s="166">
        <f t="shared" si="2"/>
        <v>65012</v>
      </c>
      <c r="N20" s="254"/>
      <c r="O20"/>
      <c r="P20" s="61"/>
    </row>
    <row r="21" spans="1:16" ht="24" customHeight="1">
      <c r="A21" s="16" t="s">
        <v>30</v>
      </c>
      <c r="B21" s="105">
        <f>SUM(B8:B20)</f>
        <v>1563771</v>
      </c>
      <c r="C21" s="105">
        <f t="shared" ref="C21:J21" si="5">SUM(C8:C20)</f>
        <v>879182</v>
      </c>
      <c r="D21" s="105">
        <f t="shared" si="5"/>
        <v>2442953</v>
      </c>
      <c r="E21" s="105">
        <f t="shared" si="5"/>
        <v>6787008</v>
      </c>
      <c r="F21" s="105">
        <f t="shared" si="5"/>
        <v>311661</v>
      </c>
      <c r="G21" s="105">
        <f t="shared" si="5"/>
        <v>7098669</v>
      </c>
      <c r="H21" s="105">
        <f t="shared" si="5"/>
        <v>8350779</v>
      </c>
      <c r="I21" s="105">
        <f t="shared" si="5"/>
        <v>1190843</v>
      </c>
      <c r="J21" s="105">
        <f t="shared" si="5"/>
        <v>9541622</v>
      </c>
      <c r="L21" s="254"/>
      <c r="M21"/>
      <c r="P21" s="61"/>
    </row>
    <row r="22" spans="1:16" ht="16.8">
      <c r="A22" s="19" t="s">
        <v>274</v>
      </c>
      <c r="B22" s="109"/>
      <c r="C22" s="109"/>
      <c r="D22" s="109"/>
      <c r="E22" s="109"/>
      <c r="F22" s="109"/>
      <c r="G22" s="109"/>
      <c r="H22" s="109"/>
      <c r="I22" s="109"/>
      <c r="J22" s="109"/>
    </row>
    <row r="23" spans="1:16" ht="16.8">
      <c r="A23" s="66" t="s">
        <v>52</v>
      </c>
      <c r="B23" s="20"/>
      <c r="C23" s="64"/>
      <c r="D23" s="64"/>
      <c r="E23" s="20"/>
      <c r="F23" s="20"/>
      <c r="G23" s="20"/>
      <c r="H23" s="20"/>
      <c r="I23" s="98"/>
      <c r="J23" s="20"/>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5A2781"/>
  </sheetPr>
  <dimension ref="A1:AA21"/>
  <sheetViews>
    <sheetView showGridLines="0" rightToLeft="1" view="pageBreakPreview" zoomScale="55" zoomScaleNormal="60" zoomScaleSheetLayoutView="55" workbookViewId="0">
      <selection activeCell="B8" sqref="B8:J18"/>
    </sheetView>
  </sheetViews>
  <sheetFormatPr defaultColWidth="8.88671875" defaultRowHeight="14.4"/>
  <cols>
    <col min="1" max="1" width="51" style="162" customWidth="1"/>
    <col min="2" max="9" width="12.109375" style="162" customWidth="1"/>
    <col min="10" max="10" width="13.109375" style="162" customWidth="1"/>
    <col min="11" max="16384" width="8.88671875" style="162"/>
  </cols>
  <sheetData>
    <row r="1" spans="1:27">
      <c r="H1" s="297" t="s">
        <v>306</v>
      </c>
      <c r="I1" s="297"/>
      <c r="J1" s="297"/>
    </row>
    <row r="2" spans="1:27">
      <c r="H2" s="297"/>
      <c r="I2" s="297"/>
      <c r="J2" s="297"/>
    </row>
    <row r="3" spans="1:27" s="163" customFormat="1">
      <c r="H3" s="323"/>
      <c r="I3" s="323"/>
      <c r="J3" s="323"/>
      <c r="K3" s="162"/>
      <c r="L3" s="162"/>
      <c r="M3" s="162"/>
      <c r="N3" s="162"/>
      <c r="O3" s="162"/>
      <c r="P3" s="162"/>
      <c r="Q3" s="162"/>
      <c r="R3" s="162"/>
      <c r="S3" s="162"/>
      <c r="T3" s="162"/>
      <c r="U3" s="162"/>
      <c r="V3" s="162"/>
      <c r="W3" s="162"/>
      <c r="X3" s="162"/>
      <c r="Y3" s="162"/>
      <c r="Z3" s="162"/>
      <c r="AA3" s="162"/>
    </row>
    <row r="4" spans="1:27" ht="15">
      <c r="A4" s="324" t="s">
        <v>267</v>
      </c>
      <c r="B4" s="324"/>
      <c r="C4" s="324"/>
      <c r="D4" s="324"/>
      <c r="E4" s="324"/>
      <c r="F4" s="324"/>
      <c r="G4" s="324"/>
      <c r="H4" s="324"/>
      <c r="I4" s="324"/>
      <c r="J4" s="324"/>
    </row>
    <row r="5" spans="1:27" ht="15.6">
      <c r="A5" s="164" t="s">
        <v>222</v>
      </c>
      <c r="B5" s="300" t="s">
        <v>295</v>
      </c>
      <c r="C5" s="301"/>
      <c r="D5" s="301"/>
      <c r="E5" s="301"/>
      <c r="F5" s="301"/>
      <c r="G5" s="301"/>
      <c r="H5" s="301"/>
      <c r="I5" s="301"/>
      <c r="J5" s="302"/>
    </row>
    <row r="6" spans="1:27" ht="15">
      <c r="A6" s="310" t="s">
        <v>223</v>
      </c>
      <c r="B6" s="312" t="s">
        <v>0</v>
      </c>
      <c r="C6" s="310"/>
      <c r="D6" s="310"/>
      <c r="E6" s="310" t="s">
        <v>1</v>
      </c>
      <c r="F6" s="310"/>
      <c r="G6" s="310"/>
      <c r="H6" s="310" t="s">
        <v>2</v>
      </c>
      <c r="I6" s="310"/>
      <c r="J6" s="311"/>
    </row>
    <row r="7" spans="1:27" ht="15">
      <c r="A7" s="310"/>
      <c r="B7" s="14" t="s">
        <v>14</v>
      </c>
      <c r="C7" s="120" t="s">
        <v>15</v>
      </c>
      <c r="D7" s="120" t="s">
        <v>54</v>
      </c>
      <c r="E7" s="120" t="s">
        <v>14</v>
      </c>
      <c r="F7" s="120" t="s">
        <v>15</v>
      </c>
      <c r="G7" s="120" t="s">
        <v>54</v>
      </c>
      <c r="H7" s="120" t="s">
        <v>14</v>
      </c>
      <c r="I7" s="120" t="s">
        <v>15</v>
      </c>
      <c r="J7" s="118" t="s">
        <v>54</v>
      </c>
    </row>
    <row r="8" spans="1:27" ht="15">
      <c r="A8" s="165" t="s">
        <v>224</v>
      </c>
      <c r="B8" s="166">
        <v>120425</v>
      </c>
      <c r="C8" s="166">
        <v>51361</v>
      </c>
      <c r="D8" s="166">
        <f>B8+C8</f>
        <v>171786</v>
      </c>
      <c r="E8" s="166">
        <v>58280</v>
      </c>
      <c r="F8" s="166">
        <v>2325</v>
      </c>
      <c r="G8" s="166">
        <f>E8+F8</f>
        <v>60605</v>
      </c>
      <c r="H8" s="166">
        <f>B8+E8</f>
        <v>178705</v>
      </c>
      <c r="I8" s="166">
        <f>C8+F8</f>
        <v>53686</v>
      </c>
      <c r="J8" s="166">
        <f>D8+G8</f>
        <v>232391</v>
      </c>
    </row>
    <row r="9" spans="1:27" ht="15">
      <c r="A9" s="167" t="s">
        <v>225</v>
      </c>
      <c r="B9" s="168">
        <v>273809</v>
      </c>
      <c r="C9" s="168">
        <v>214129</v>
      </c>
      <c r="D9" s="168">
        <f t="shared" ref="D9:D17" si="0">B9+C9</f>
        <v>487938</v>
      </c>
      <c r="E9" s="168">
        <v>343632</v>
      </c>
      <c r="F9" s="168">
        <v>100020</v>
      </c>
      <c r="G9" s="168">
        <f t="shared" ref="G9:G17" si="1">E9+F9</f>
        <v>443652</v>
      </c>
      <c r="H9" s="168">
        <f t="shared" ref="H9:H17" si="2">B9+E9</f>
        <v>617441</v>
      </c>
      <c r="I9" s="168">
        <f t="shared" ref="I9:I17" si="3">C9+F9</f>
        <v>314149</v>
      </c>
      <c r="J9" s="168">
        <f t="shared" ref="J9:J17" si="4">D9+G9</f>
        <v>931590</v>
      </c>
    </row>
    <row r="10" spans="1:27" ht="15">
      <c r="A10" s="165" t="s">
        <v>226</v>
      </c>
      <c r="B10" s="166">
        <v>256240</v>
      </c>
      <c r="C10" s="166">
        <v>116006</v>
      </c>
      <c r="D10" s="166">
        <f t="shared" si="0"/>
        <v>372246</v>
      </c>
      <c r="E10" s="166">
        <v>447255</v>
      </c>
      <c r="F10" s="166">
        <v>18424</v>
      </c>
      <c r="G10" s="166">
        <f t="shared" si="1"/>
        <v>465679</v>
      </c>
      <c r="H10" s="166">
        <f t="shared" si="2"/>
        <v>703495</v>
      </c>
      <c r="I10" s="166">
        <f t="shared" si="3"/>
        <v>134430</v>
      </c>
      <c r="J10" s="166">
        <f t="shared" si="4"/>
        <v>837925</v>
      </c>
    </row>
    <row r="11" spans="1:27" ht="15">
      <c r="A11" s="167" t="s">
        <v>227</v>
      </c>
      <c r="B11" s="168">
        <v>217012</v>
      </c>
      <c r="C11" s="168">
        <v>179154</v>
      </c>
      <c r="D11" s="168">
        <f t="shared" si="0"/>
        <v>396166</v>
      </c>
      <c r="E11" s="168">
        <v>38116</v>
      </c>
      <c r="F11" s="168">
        <v>5018</v>
      </c>
      <c r="G11" s="168">
        <f t="shared" si="1"/>
        <v>43134</v>
      </c>
      <c r="H11" s="168">
        <f t="shared" si="2"/>
        <v>255128</v>
      </c>
      <c r="I11" s="168">
        <f t="shared" si="3"/>
        <v>184172</v>
      </c>
      <c r="J11" s="168">
        <f t="shared" si="4"/>
        <v>439300</v>
      </c>
    </row>
    <row r="12" spans="1:27" ht="15">
      <c r="A12" s="165" t="s">
        <v>228</v>
      </c>
      <c r="B12" s="166">
        <v>187649</v>
      </c>
      <c r="C12" s="166">
        <v>85096</v>
      </c>
      <c r="D12" s="166">
        <f t="shared" si="0"/>
        <v>272745</v>
      </c>
      <c r="E12" s="166">
        <v>348968</v>
      </c>
      <c r="F12" s="166">
        <v>9517</v>
      </c>
      <c r="G12" s="166">
        <f t="shared" si="1"/>
        <v>358485</v>
      </c>
      <c r="H12" s="166">
        <f t="shared" si="2"/>
        <v>536617</v>
      </c>
      <c r="I12" s="166">
        <f t="shared" si="3"/>
        <v>94613</v>
      </c>
      <c r="J12" s="166">
        <f t="shared" si="4"/>
        <v>631230</v>
      </c>
    </row>
    <row r="13" spans="1:27" ht="15">
      <c r="A13" s="167" t="s">
        <v>229</v>
      </c>
      <c r="B13" s="168">
        <v>922</v>
      </c>
      <c r="C13" s="168">
        <v>102</v>
      </c>
      <c r="D13" s="168">
        <f t="shared" si="0"/>
        <v>1024</v>
      </c>
      <c r="E13" s="168">
        <v>23909</v>
      </c>
      <c r="F13" s="168">
        <v>14</v>
      </c>
      <c r="G13" s="168">
        <f t="shared" si="1"/>
        <v>23923</v>
      </c>
      <c r="H13" s="168">
        <f t="shared" si="2"/>
        <v>24831</v>
      </c>
      <c r="I13" s="168">
        <f t="shared" si="3"/>
        <v>116</v>
      </c>
      <c r="J13" s="168">
        <f t="shared" si="4"/>
        <v>24947</v>
      </c>
    </row>
    <row r="14" spans="1:27" ht="15">
      <c r="A14" s="165" t="s">
        <v>230</v>
      </c>
      <c r="B14" s="166">
        <v>34614</v>
      </c>
      <c r="C14" s="166">
        <v>3549</v>
      </c>
      <c r="D14" s="166">
        <f t="shared" si="0"/>
        <v>38163</v>
      </c>
      <c r="E14" s="166">
        <v>863025</v>
      </c>
      <c r="F14" s="166">
        <v>3235</v>
      </c>
      <c r="G14" s="166">
        <f t="shared" si="1"/>
        <v>866260</v>
      </c>
      <c r="H14" s="166">
        <f t="shared" si="2"/>
        <v>897639</v>
      </c>
      <c r="I14" s="166">
        <f t="shared" si="3"/>
        <v>6784</v>
      </c>
      <c r="J14" s="166">
        <f t="shared" si="4"/>
        <v>904423</v>
      </c>
    </row>
    <row r="15" spans="1:27" ht="15">
      <c r="A15" s="167" t="s">
        <v>231</v>
      </c>
      <c r="B15" s="168">
        <v>56560</v>
      </c>
      <c r="C15" s="168">
        <v>2751</v>
      </c>
      <c r="D15" s="168">
        <f t="shared" si="0"/>
        <v>59311</v>
      </c>
      <c r="E15" s="168">
        <v>678256</v>
      </c>
      <c r="F15" s="168">
        <v>803</v>
      </c>
      <c r="G15" s="168">
        <f t="shared" si="1"/>
        <v>679059</v>
      </c>
      <c r="H15" s="168">
        <f t="shared" si="2"/>
        <v>734816</v>
      </c>
      <c r="I15" s="168">
        <f t="shared" si="3"/>
        <v>3554</v>
      </c>
      <c r="J15" s="168">
        <f t="shared" si="4"/>
        <v>738370</v>
      </c>
    </row>
    <row r="16" spans="1:27" ht="15">
      <c r="A16" s="165" t="s">
        <v>232</v>
      </c>
      <c r="B16" s="166">
        <v>75237</v>
      </c>
      <c r="C16" s="166">
        <v>22229</v>
      </c>
      <c r="D16" s="166">
        <f t="shared" si="0"/>
        <v>97466</v>
      </c>
      <c r="E16" s="166">
        <v>3363536</v>
      </c>
      <c r="F16" s="166">
        <v>157728</v>
      </c>
      <c r="G16" s="166">
        <f t="shared" si="1"/>
        <v>3521264</v>
      </c>
      <c r="H16" s="166">
        <f t="shared" si="2"/>
        <v>3438773</v>
      </c>
      <c r="I16" s="166">
        <f t="shared" si="3"/>
        <v>179957</v>
      </c>
      <c r="J16" s="166">
        <f t="shared" si="4"/>
        <v>3618730</v>
      </c>
    </row>
    <row r="17" spans="1:10" ht="15">
      <c r="A17" s="167" t="s">
        <v>233</v>
      </c>
      <c r="B17" s="168">
        <v>341303</v>
      </c>
      <c r="C17" s="168">
        <v>204805</v>
      </c>
      <c r="D17" s="168">
        <f t="shared" si="0"/>
        <v>546108</v>
      </c>
      <c r="E17" s="168">
        <v>622031</v>
      </c>
      <c r="F17" s="168">
        <v>14577</v>
      </c>
      <c r="G17" s="168">
        <f t="shared" si="1"/>
        <v>636608</v>
      </c>
      <c r="H17" s="168">
        <f t="shared" si="2"/>
        <v>963334</v>
      </c>
      <c r="I17" s="168">
        <f t="shared" si="3"/>
        <v>219382</v>
      </c>
      <c r="J17" s="168">
        <f t="shared" si="4"/>
        <v>1182716</v>
      </c>
    </row>
    <row r="18" spans="1:10" ht="15">
      <c r="A18" s="161" t="s">
        <v>63</v>
      </c>
      <c r="B18" s="37">
        <f>SUM(B8:B17)</f>
        <v>1563771</v>
      </c>
      <c r="C18" s="197">
        <f t="shared" ref="C18:J18" si="5">SUM(C8:C17)</f>
        <v>879182</v>
      </c>
      <c r="D18" s="197">
        <f t="shared" si="5"/>
        <v>2442953</v>
      </c>
      <c r="E18" s="197">
        <f t="shared" si="5"/>
        <v>6787008</v>
      </c>
      <c r="F18" s="197">
        <f t="shared" si="5"/>
        <v>311661</v>
      </c>
      <c r="G18" s="197">
        <f t="shared" si="5"/>
        <v>7098669</v>
      </c>
      <c r="H18" s="197">
        <f t="shared" si="5"/>
        <v>8350779</v>
      </c>
      <c r="I18" s="197">
        <f t="shared" si="5"/>
        <v>1190843</v>
      </c>
      <c r="J18" s="197">
        <f t="shared" si="5"/>
        <v>9541622</v>
      </c>
    </row>
    <row r="19" spans="1:10" ht="16.8">
      <c r="A19" s="169" t="s">
        <v>71</v>
      </c>
      <c r="B19" s="169"/>
      <c r="C19" s="169"/>
      <c r="D19" s="169"/>
      <c r="E19" s="169"/>
      <c r="F19" s="170"/>
      <c r="G19" s="170"/>
      <c r="H19" s="170"/>
      <c r="I19" s="170"/>
      <c r="J19" s="170"/>
    </row>
    <row r="20" spans="1:10" ht="16.8">
      <c r="A20" s="171" t="s">
        <v>52</v>
      </c>
      <c r="B20" s="172"/>
      <c r="C20" s="172"/>
      <c r="D20" s="172"/>
      <c r="E20" s="172"/>
      <c r="F20" s="172"/>
      <c r="G20" s="172"/>
      <c r="H20" s="172"/>
      <c r="I20" s="172"/>
      <c r="J20" s="172"/>
    </row>
    <row r="21" spans="1:10" ht="16.8">
      <c r="A21" s="321" t="s">
        <v>234</v>
      </c>
      <c r="B21" s="321"/>
      <c r="C21" s="321"/>
      <c r="D21" s="321"/>
      <c r="E21" s="322"/>
      <c r="F21" s="322"/>
      <c r="G21" s="322"/>
      <c r="H21" s="322"/>
      <c r="I21" s="322"/>
      <c r="J21" s="322"/>
    </row>
  </sheetData>
  <mergeCells count="10">
    <mergeCell ref="A21:D21"/>
    <mergeCell ref="E21:J21"/>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5A2781"/>
  </sheetPr>
  <dimension ref="A1:O27"/>
  <sheetViews>
    <sheetView showGridLines="0" rightToLeft="1" view="pageBreakPreview" zoomScale="40" zoomScaleNormal="70" zoomScaleSheetLayoutView="40" workbookViewId="0">
      <selection activeCell="B7" sqref="B7:L20"/>
    </sheetView>
  </sheetViews>
  <sheetFormatPr defaultColWidth="8.88671875" defaultRowHeight="14.4"/>
  <cols>
    <col min="1" max="1" width="25.33203125" style="180" customWidth="1"/>
    <col min="2" max="4" width="20.6640625" style="196" customWidth="1"/>
    <col min="5" max="5" width="19.33203125" style="196" customWidth="1"/>
    <col min="6" max="6" width="18.6640625" style="196" customWidth="1"/>
    <col min="7" max="10" width="20.6640625" style="196" customWidth="1"/>
    <col min="11" max="11" width="19.44140625" style="196" customWidth="1"/>
    <col min="12" max="12" width="19" style="196" customWidth="1"/>
    <col min="13" max="14" width="10.6640625" style="180" bestFit="1" customWidth="1"/>
    <col min="15" max="16384" width="8.88671875" style="180"/>
  </cols>
  <sheetData>
    <row r="1" spans="1:15">
      <c r="B1" s="180"/>
      <c r="C1" s="180"/>
      <c r="D1" s="180"/>
      <c r="E1" s="180"/>
      <c r="F1" s="180"/>
      <c r="G1" s="180"/>
      <c r="H1" s="203"/>
      <c r="I1" s="181"/>
      <c r="J1" s="325" t="s">
        <v>306</v>
      </c>
      <c r="K1" s="325"/>
      <c r="L1" s="325"/>
    </row>
    <row r="2" spans="1:15">
      <c r="B2" s="180"/>
      <c r="C2" s="180"/>
      <c r="D2" s="180"/>
      <c r="E2" s="180"/>
      <c r="F2" s="180"/>
      <c r="G2" s="180"/>
      <c r="H2" s="181"/>
      <c r="I2" s="181"/>
      <c r="J2" s="325"/>
      <c r="K2" s="325"/>
      <c r="L2" s="325"/>
    </row>
    <row r="3" spans="1:15" s="182" customFormat="1">
      <c r="H3" s="326"/>
      <c r="I3" s="326"/>
      <c r="J3" s="326"/>
      <c r="K3" s="180"/>
      <c r="L3" s="180"/>
    </row>
    <row r="4" spans="1:15" ht="15">
      <c r="A4" s="327" t="s">
        <v>238</v>
      </c>
      <c r="B4" s="327"/>
      <c r="C4" s="327"/>
      <c r="D4" s="327"/>
      <c r="E4" s="327"/>
      <c r="F4" s="327"/>
      <c r="G4" s="327"/>
      <c r="H4" s="327"/>
      <c r="I4" s="327"/>
      <c r="J4" s="327"/>
      <c r="K4" s="327"/>
      <c r="L4" s="327"/>
    </row>
    <row r="5" spans="1:15" ht="15">
      <c r="A5" s="243" t="s">
        <v>239</v>
      </c>
      <c r="B5" s="329" t="s">
        <v>223</v>
      </c>
      <c r="C5" s="330"/>
      <c r="D5" s="330"/>
      <c r="E5" s="330"/>
      <c r="F5" s="330"/>
      <c r="G5" s="330"/>
      <c r="H5" s="330"/>
      <c r="I5" s="330"/>
      <c r="J5" s="330"/>
      <c r="K5" s="330"/>
      <c r="L5" s="331"/>
    </row>
    <row r="6" spans="1:15" ht="80.25" customHeight="1">
      <c r="A6" s="120" t="s">
        <v>240</v>
      </c>
      <c r="B6" s="120" t="s">
        <v>224</v>
      </c>
      <c r="C6" s="120" t="s">
        <v>225</v>
      </c>
      <c r="D6" s="120" t="s">
        <v>226</v>
      </c>
      <c r="E6" s="120" t="s">
        <v>227</v>
      </c>
      <c r="F6" s="120" t="s">
        <v>228</v>
      </c>
      <c r="G6" s="120" t="s">
        <v>229</v>
      </c>
      <c r="H6" s="120" t="s">
        <v>230</v>
      </c>
      <c r="I6" s="120" t="s">
        <v>231</v>
      </c>
      <c r="J6" s="120" t="s">
        <v>232</v>
      </c>
      <c r="K6" s="120" t="s">
        <v>233</v>
      </c>
      <c r="L6" s="120" t="s">
        <v>2</v>
      </c>
    </row>
    <row r="7" spans="1:15" ht="32.25" customHeight="1">
      <c r="A7" s="183" t="s">
        <v>18</v>
      </c>
      <c r="B7" s="184">
        <v>111019</v>
      </c>
      <c r="C7" s="184">
        <v>446196</v>
      </c>
      <c r="D7" s="184">
        <v>346617</v>
      </c>
      <c r="E7" s="184">
        <v>205426</v>
      </c>
      <c r="F7" s="184">
        <v>261403</v>
      </c>
      <c r="G7" s="184">
        <v>5535</v>
      </c>
      <c r="H7" s="184">
        <v>330910</v>
      </c>
      <c r="I7" s="184">
        <v>297185</v>
      </c>
      <c r="J7" s="184">
        <v>1636692</v>
      </c>
      <c r="K7" s="184">
        <v>538937</v>
      </c>
      <c r="L7" s="184">
        <f t="shared" ref="L7:L19" si="0">SUM(B7:K7)</f>
        <v>4179920</v>
      </c>
      <c r="M7" s="255"/>
      <c r="N7" s="255"/>
      <c r="O7" s="255"/>
    </row>
    <row r="8" spans="1:15" ht="32.25" customHeight="1">
      <c r="A8" s="185" t="s">
        <v>19</v>
      </c>
      <c r="B8" s="186">
        <v>56536</v>
      </c>
      <c r="C8" s="186">
        <v>194636</v>
      </c>
      <c r="D8" s="186">
        <v>204039</v>
      </c>
      <c r="E8" s="186">
        <v>97836</v>
      </c>
      <c r="F8" s="186">
        <v>157876</v>
      </c>
      <c r="G8" s="186">
        <v>5928</v>
      </c>
      <c r="H8" s="186">
        <v>169063</v>
      </c>
      <c r="I8" s="186">
        <v>134742</v>
      </c>
      <c r="J8" s="186">
        <v>705395</v>
      </c>
      <c r="K8" s="186">
        <v>203233</v>
      </c>
      <c r="L8" s="186">
        <f t="shared" si="0"/>
        <v>1929284</v>
      </c>
      <c r="N8" s="255"/>
      <c r="O8" s="255"/>
    </row>
    <row r="9" spans="1:15" ht="32.25" customHeight="1">
      <c r="A9" s="183" t="s">
        <v>20</v>
      </c>
      <c r="B9" s="184">
        <v>5907</v>
      </c>
      <c r="C9" s="184">
        <v>22034</v>
      </c>
      <c r="D9" s="184">
        <v>18489</v>
      </c>
      <c r="E9" s="184">
        <v>9182</v>
      </c>
      <c r="F9" s="184">
        <v>19841</v>
      </c>
      <c r="G9" s="184">
        <v>879</v>
      </c>
      <c r="H9" s="184">
        <v>22760</v>
      </c>
      <c r="I9" s="184">
        <v>14157</v>
      </c>
      <c r="J9" s="184">
        <v>95686</v>
      </c>
      <c r="K9" s="184">
        <v>24559</v>
      </c>
      <c r="L9" s="184">
        <f t="shared" si="0"/>
        <v>233494</v>
      </c>
      <c r="N9" s="255"/>
      <c r="O9" s="255"/>
    </row>
    <row r="10" spans="1:15" ht="32.25" customHeight="1">
      <c r="A10" s="185" t="s">
        <v>21</v>
      </c>
      <c r="B10" s="186">
        <v>6236</v>
      </c>
      <c r="C10" s="186">
        <v>25157</v>
      </c>
      <c r="D10" s="186">
        <v>21504</v>
      </c>
      <c r="E10" s="186">
        <v>11059</v>
      </c>
      <c r="F10" s="186">
        <v>19933</v>
      </c>
      <c r="G10" s="186">
        <v>635</v>
      </c>
      <c r="H10" s="186">
        <v>40467</v>
      </c>
      <c r="I10" s="186">
        <v>29810</v>
      </c>
      <c r="J10" s="186">
        <v>172501</v>
      </c>
      <c r="K10" s="186">
        <v>60706</v>
      </c>
      <c r="L10" s="186">
        <f t="shared" si="0"/>
        <v>388008</v>
      </c>
      <c r="N10" s="255"/>
      <c r="O10" s="255"/>
    </row>
    <row r="11" spans="1:15" ht="32.25" customHeight="1">
      <c r="A11" s="183" t="s">
        <v>22</v>
      </c>
      <c r="B11" s="184">
        <v>34099</v>
      </c>
      <c r="C11" s="184">
        <v>161840</v>
      </c>
      <c r="D11" s="184">
        <v>182083</v>
      </c>
      <c r="E11" s="184">
        <v>83568</v>
      </c>
      <c r="F11" s="184">
        <v>89860</v>
      </c>
      <c r="G11" s="184">
        <v>5323</v>
      </c>
      <c r="H11" s="184">
        <v>224558</v>
      </c>
      <c r="I11" s="184">
        <v>173137</v>
      </c>
      <c r="J11" s="184">
        <v>578367</v>
      </c>
      <c r="K11" s="184">
        <v>233294</v>
      </c>
      <c r="L11" s="184">
        <f t="shared" si="0"/>
        <v>1766129</v>
      </c>
      <c r="N11" s="255"/>
      <c r="O11" s="255"/>
    </row>
    <row r="12" spans="1:15" ht="32.25" customHeight="1">
      <c r="A12" s="185" t="s">
        <v>23</v>
      </c>
      <c r="B12" s="186">
        <v>5773</v>
      </c>
      <c r="C12" s="186">
        <v>26257</v>
      </c>
      <c r="D12" s="186">
        <v>21479</v>
      </c>
      <c r="E12" s="186">
        <v>9972</v>
      </c>
      <c r="F12" s="186">
        <v>26358</v>
      </c>
      <c r="G12" s="186">
        <v>2679</v>
      </c>
      <c r="H12" s="186">
        <v>35955</v>
      </c>
      <c r="I12" s="186">
        <v>25997</v>
      </c>
      <c r="J12" s="186">
        <v>124549</v>
      </c>
      <c r="K12" s="186">
        <v>35753</v>
      </c>
      <c r="L12" s="186">
        <f t="shared" si="0"/>
        <v>314772</v>
      </c>
      <c r="N12" s="255"/>
      <c r="O12" s="255"/>
    </row>
    <row r="13" spans="1:15" ht="32.25" customHeight="1">
      <c r="A13" s="183" t="s">
        <v>24</v>
      </c>
      <c r="B13" s="184">
        <v>2068</v>
      </c>
      <c r="C13" s="184">
        <v>10295</v>
      </c>
      <c r="D13" s="184">
        <v>7042</v>
      </c>
      <c r="E13" s="184">
        <v>3274</v>
      </c>
      <c r="F13" s="184">
        <v>9164</v>
      </c>
      <c r="G13" s="184">
        <v>428</v>
      </c>
      <c r="H13" s="184">
        <v>12499</v>
      </c>
      <c r="I13" s="184">
        <v>6394</v>
      </c>
      <c r="J13" s="184">
        <v>42215</v>
      </c>
      <c r="K13" s="184">
        <v>12640</v>
      </c>
      <c r="L13" s="184">
        <f t="shared" si="0"/>
        <v>106019</v>
      </c>
      <c r="N13" s="255"/>
      <c r="O13" s="255"/>
    </row>
    <row r="14" spans="1:15" ht="32.25" customHeight="1">
      <c r="A14" s="185" t="s">
        <v>25</v>
      </c>
      <c r="B14" s="186">
        <v>1903</v>
      </c>
      <c r="C14" s="186">
        <v>9648</v>
      </c>
      <c r="D14" s="186">
        <v>6195</v>
      </c>
      <c r="E14" s="186">
        <v>3116</v>
      </c>
      <c r="F14" s="186">
        <v>7550</v>
      </c>
      <c r="G14" s="186">
        <v>525</v>
      </c>
      <c r="H14" s="186">
        <v>13700</v>
      </c>
      <c r="I14" s="186">
        <v>10564</v>
      </c>
      <c r="J14" s="186">
        <v>50163</v>
      </c>
      <c r="K14" s="186">
        <v>14621</v>
      </c>
      <c r="L14" s="186">
        <f t="shared" si="0"/>
        <v>117985</v>
      </c>
      <c r="N14" s="255"/>
      <c r="O14" s="255"/>
    </row>
    <row r="15" spans="1:15" ht="32.25" customHeight="1">
      <c r="A15" s="183" t="s">
        <v>59</v>
      </c>
      <c r="B15" s="184">
        <v>2367</v>
      </c>
      <c r="C15" s="184">
        <v>9817</v>
      </c>
      <c r="D15" s="184">
        <v>7339</v>
      </c>
      <c r="E15" s="184">
        <v>4497</v>
      </c>
      <c r="F15" s="184">
        <v>9041</v>
      </c>
      <c r="G15" s="184">
        <v>143</v>
      </c>
      <c r="H15" s="184">
        <v>14415</v>
      </c>
      <c r="I15" s="184">
        <v>12561</v>
      </c>
      <c r="J15" s="184">
        <v>52006</v>
      </c>
      <c r="K15" s="184">
        <v>17051</v>
      </c>
      <c r="L15" s="184">
        <f t="shared" si="0"/>
        <v>129237</v>
      </c>
      <c r="N15" s="255"/>
      <c r="O15" s="255"/>
    </row>
    <row r="16" spans="1:15" ht="32.25" customHeight="1">
      <c r="A16" s="185" t="s">
        <v>26</v>
      </c>
      <c r="B16" s="186">
        <v>2663</v>
      </c>
      <c r="C16" s="186">
        <v>10436</v>
      </c>
      <c r="D16" s="186">
        <v>8645</v>
      </c>
      <c r="E16" s="186">
        <v>3510</v>
      </c>
      <c r="F16" s="186">
        <v>13262</v>
      </c>
      <c r="G16" s="186">
        <v>2061</v>
      </c>
      <c r="H16" s="186">
        <v>13496</v>
      </c>
      <c r="I16" s="186">
        <v>11114</v>
      </c>
      <c r="J16" s="186">
        <v>64453</v>
      </c>
      <c r="K16" s="186">
        <v>17016</v>
      </c>
      <c r="L16" s="186">
        <f t="shared" si="0"/>
        <v>146656</v>
      </c>
      <c r="N16" s="255"/>
      <c r="O16" s="255"/>
    </row>
    <row r="17" spans="1:15" ht="32.25" customHeight="1">
      <c r="A17" s="183" t="s">
        <v>27</v>
      </c>
      <c r="B17" s="184">
        <v>1722</v>
      </c>
      <c r="C17" s="184">
        <v>7388</v>
      </c>
      <c r="D17" s="184">
        <v>8280</v>
      </c>
      <c r="E17" s="184">
        <v>5146</v>
      </c>
      <c r="F17" s="184">
        <v>7238</v>
      </c>
      <c r="G17" s="184">
        <v>454</v>
      </c>
      <c r="H17" s="184">
        <v>12371</v>
      </c>
      <c r="I17" s="184">
        <v>13939</v>
      </c>
      <c r="J17" s="184">
        <v>55070</v>
      </c>
      <c r="K17" s="184">
        <v>13317</v>
      </c>
      <c r="L17" s="184">
        <f t="shared" si="0"/>
        <v>124925</v>
      </c>
      <c r="N17" s="255"/>
      <c r="O17" s="255"/>
    </row>
    <row r="18" spans="1:15" ht="32.25" customHeight="1">
      <c r="A18" s="185" t="s">
        <v>28</v>
      </c>
      <c r="B18" s="186">
        <v>925</v>
      </c>
      <c r="C18" s="186">
        <v>2549</v>
      </c>
      <c r="D18" s="186">
        <v>2367</v>
      </c>
      <c r="E18" s="186">
        <v>1096</v>
      </c>
      <c r="F18" s="186">
        <v>3567</v>
      </c>
      <c r="G18" s="186">
        <v>247</v>
      </c>
      <c r="H18" s="186">
        <v>5744</v>
      </c>
      <c r="I18" s="186">
        <v>2938</v>
      </c>
      <c r="J18" s="186">
        <v>16754</v>
      </c>
      <c r="K18" s="186">
        <v>3994</v>
      </c>
      <c r="L18" s="186">
        <f t="shared" si="0"/>
        <v>40181</v>
      </c>
      <c r="N18" s="255"/>
      <c r="O18" s="255"/>
    </row>
    <row r="19" spans="1:15" ht="32.25" customHeight="1">
      <c r="A19" s="183" t="s">
        <v>29</v>
      </c>
      <c r="B19" s="184">
        <v>1173</v>
      </c>
      <c r="C19" s="184">
        <v>5337</v>
      </c>
      <c r="D19" s="184">
        <v>3846</v>
      </c>
      <c r="E19" s="184">
        <v>1618</v>
      </c>
      <c r="F19" s="184">
        <v>6137</v>
      </c>
      <c r="G19" s="184">
        <v>110</v>
      </c>
      <c r="H19" s="184">
        <v>8485</v>
      </c>
      <c r="I19" s="184">
        <v>5832</v>
      </c>
      <c r="J19" s="184">
        <v>24879</v>
      </c>
      <c r="K19" s="184">
        <v>7595</v>
      </c>
      <c r="L19" s="184">
        <f t="shared" si="0"/>
        <v>65012</v>
      </c>
      <c r="N19" s="255"/>
      <c r="O19" s="255"/>
    </row>
    <row r="20" spans="1:15" ht="35.25" customHeight="1">
      <c r="A20" s="120" t="s">
        <v>63</v>
      </c>
      <c r="B20" s="37">
        <f t="shared" ref="B20:L20" si="1">SUM(B7:B19)</f>
        <v>232391</v>
      </c>
      <c r="C20" s="37">
        <f t="shared" si="1"/>
        <v>931590</v>
      </c>
      <c r="D20" s="37">
        <f t="shared" si="1"/>
        <v>837925</v>
      </c>
      <c r="E20" s="37">
        <f t="shared" si="1"/>
        <v>439300</v>
      </c>
      <c r="F20" s="37">
        <f t="shared" si="1"/>
        <v>631230</v>
      </c>
      <c r="G20" s="37">
        <f t="shared" si="1"/>
        <v>24947</v>
      </c>
      <c r="H20" s="37">
        <f t="shared" si="1"/>
        <v>904423</v>
      </c>
      <c r="I20" s="37">
        <f t="shared" si="1"/>
        <v>738370</v>
      </c>
      <c r="J20" s="37">
        <f t="shared" si="1"/>
        <v>3618730</v>
      </c>
      <c r="K20" s="37">
        <f t="shared" si="1"/>
        <v>1182716</v>
      </c>
      <c r="L20" s="197">
        <f t="shared" si="1"/>
        <v>9541622</v>
      </c>
      <c r="N20" s="255"/>
      <c r="O20" s="255"/>
    </row>
    <row r="21" spans="1:15" ht="16.8">
      <c r="A21" s="187" t="s">
        <v>72</v>
      </c>
      <c r="B21" s="187"/>
      <c r="C21" s="188"/>
      <c r="D21" s="189"/>
      <c r="E21" s="189"/>
      <c r="F21" s="189"/>
      <c r="G21" s="189"/>
      <c r="H21" s="190"/>
      <c r="I21" s="190"/>
      <c r="J21" s="190"/>
      <c r="K21" s="190"/>
      <c r="L21" s="190"/>
      <c r="N21" s="255"/>
    </row>
    <row r="22" spans="1:15" ht="16.8">
      <c r="A22" s="187" t="s">
        <v>52</v>
      </c>
      <c r="B22" s="191"/>
      <c r="C22" s="192"/>
      <c r="D22" s="193"/>
      <c r="E22" s="194"/>
      <c r="F22" s="194"/>
      <c r="G22" s="194"/>
      <c r="H22" s="195"/>
      <c r="I22" s="195"/>
      <c r="J22" s="190"/>
      <c r="K22" s="190"/>
      <c r="L22" s="190"/>
    </row>
    <row r="23" spans="1:15" ht="16.8">
      <c r="A23" s="194" t="s">
        <v>241</v>
      </c>
      <c r="B23" s="194"/>
      <c r="C23" s="194"/>
      <c r="H23" s="328"/>
      <c r="I23" s="328"/>
      <c r="J23" s="328"/>
      <c r="K23" s="328"/>
      <c r="L23" s="328"/>
    </row>
    <row r="26" spans="1:15">
      <c r="B26" s="256"/>
      <c r="C26" s="256"/>
      <c r="D26" s="256"/>
      <c r="E26" s="256"/>
      <c r="F26" s="256"/>
      <c r="G26" s="256"/>
      <c r="H26" s="256"/>
      <c r="I26" s="256"/>
      <c r="J26" s="256"/>
      <c r="K26" s="256"/>
      <c r="L26" s="256"/>
    </row>
    <row r="27" spans="1:15">
      <c r="B27" s="256"/>
      <c r="C27" s="256"/>
      <c r="D27" s="256"/>
      <c r="E27" s="256"/>
      <c r="F27" s="256"/>
      <c r="G27" s="256"/>
      <c r="H27" s="256"/>
      <c r="I27" s="256"/>
      <c r="J27" s="256"/>
      <c r="K27" s="256"/>
      <c r="L27" s="256"/>
    </row>
  </sheetData>
  <mergeCells count="5">
    <mergeCell ref="J1:L2"/>
    <mergeCell ref="H3:J3"/>
    <mergeCell ref="A4:L4"/>
    <mergeCell ref="H23:L23"/>
    <mergeCell ref="B5:L5"/>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9E41-23A6-4D93-B362-659652679C18}">
  <sheetPr>
    <tabColor rgb="FF5A2781"/>
  </sheetPr>
  <dimension ref="A1:Z22"/>
  <sheetViews>
    <sheetView showGridLines="0" rightToLeft="1" view="pageBreakPreview" zoomScale="40" zoomScaleNormal="60" zoomScaleSheetLayoutView="40" workbookViewId="0">
      <selection activeCell="B7" sqref="B7:L18"/>
    </sheetView>
  </sheetViews>
  <sheetFormatPr defaultColWidth="8.88671875" defaultRowHeight="14.4"/>
  <cols>
    <col min="1" max="1" width="22.109375" style="219" customWidth="1"/>
    <col min="2" max="3" width="21.44140625" style="219" customWidth="1"/>
    <col min="4" max="4" width="21.44140625" style="235" customWidth="1"/>
    <col min="5" max="9" width="21.44140625" style="219" customWidth="1"/>
    <col min="10" max="10" width="21.44140625" style="235" customWidth="1"/>
    <col min="11" max="11" width="19.44140625" style="219" customWidth="1"/>
    <col min="12" max="12" width="16.33203125" style="219" customWidth="1"/>
    <col min="13" max="17" width="8.88671875" style="219"/>
    <col min="18" max="18" width="9" style="219" customWidth="1"/>
    <col min="19" max="16384" width="8.88671875" style="219"/>
  </cols>
  <sheetData>
    <row r="1" spans="1:26">
      <c r="D1" s="219"/>
      <c r="I1" s="220"/>
      <c r="J1" s="332" t="s">
        <v>306</v>
      </c>
      <c r="K1" s="332"/>
      <c r="L1" s="332"/>
    </row>
    <row r="2" spans="1:26">
      <c r="D2" s="219"/>
      <c r="H2" s="220"/>
      <c r="I2" s="220"/>
      <c r="J2" s="332"/>
      <c r="K2" s="332"/>
      <c r="L2" s="332"/>
    </row>
    <row r="3" spans="1:26" s="221" customFormat="1">
      <c r="H3" s="333"/>
      <c r="I3" s="333"/>
      <c r="J3" s="333"/>
      <c r="K3" s="219"/>
      <c r="L3" s="219"/>
      <c r="M3" s="219"/>
      <c r="N3" s="219"/>
      <c r="O3" s="219"/>
      <c r="P3" s="219"/>
      <c r="Q3" s="219"/>
      <c r="R3" s="219"/>
      <c r="S3" s="219"/>
      <c r="T3" s="219"/>
      <c r="U3" s="219"/>
      <c r="V3" s="219"/>
      <c r="W3" s="219"/>
      <c r="X3" s="219"/>
      <c r="Y3" s="219"/>
      <c r="Z3" s="219"/>
    </row>
    <row r="4" spans="1:26" ht="15">
      <c r="A4" s="334" t="s">
        <v>283</v>
      </c>
      <c r="B4" s="334"/>
      <c r="C4" s="334"/>
      <c r="D4" s="334"/>
      <c r="E4" s="334"/>
      <c r="F4" s="334"/>
      <c r="G4" s="334"/>
      <c r="H4" s="334"/>
      <c r="I4" s="334"/>
      <c r="J4" s="334"/>
      <c r="K4" s="334"/>
      <c r="L4" s="334"/>
    </row>
    <row r="5" spans="1:26" ht="15">
      <c r="A5" s="244" t="s">
        <v>293</v>
      </c>
      <c r="B5" s="329" t="s">
        <v>223</v>
      </c>
      <c r="C5" s="330"/>
      <c r="D5" s="330"/>
      <c r="E5" s="330"/>
      <c r="F5" s="330"/>
      <c r="G5" s="330"/>
      <c r="H5" s="330"/>
      <c r="I5" s="330"/>
      <c r="J5" s="330"/>
      <c r="K5" s="330"/>
      <c r="L5" s="331"/>
    </row>
    <row r="6" spans="1:26" ht="81" customHeight="1">
      <c r="A6" s="120" t="s">
        <v>53</v>
      </c>
      <c r="B6" s="120" t="s">
        <v>224</v>
      </c>
      <c r="C6" s="120" t="s">
        <v>225</v>
      </c>
      <c r="D6" s="120" t="s">
        <v>226</v>
      </c>
      <c r="E6" s="120" t="s">
        <v>227</v>
      </c>
      <c r="F6" s="120" t="s">
        <v>228</v>
      </c>
      <c r="G6" s="120" t="s">
        <v>229</v>
      </c>
      <c r="H6" s="120" t="s">
        <v>230</v>
      </c>
      <c r="I6" s="120" t="s">
        <v>231</v>
      </c>
      <c r="J6" s="120" t="s">
        <v>232</v>
      </c>
      <c r="K6" s="120" t="s">
        <v>233</v>
      </c>
      <c r="L6" s="120" t="s">
        <v>2</v>
      </c>
    </row>
    <row r="7" spans="1:26" ht="31.5" customHeight="1">
      <c r="A7" s="222" t="s">
        <v>5</v>
      </c>
      <c r="B7" s="222">
        <v>3659</v>
      </c>
      <c r="C7" s="222">
        <v>8891</v>
      </c>
      <c r="D7" s="222">
        <v>11498</v>
      </c>
      <c r="E7" s="222">
        <v>10298</v>
      </c>
      <c r="F7" s="222">
        <v>9850</v>
      </c>
      <c r="G7" s="222">
        <v>17</v>
      </c>
      <c r="H7" s="222">
        <v>1286</v>
      </c>
      <c r="I7" s="222">
        <v>1031</v>
      </c>
      <c r="J7" s="223">
        <v>7187</v>
      </c>
      <c r="K7" s="222">
        <v>25813</v>
      </c>
      <c r="L7" s="222">
        <f t="shared" ref="L7:L17" si="0">SUM(B7:K7)</f>
        <v>79530</v>
      </c>
    </row>
    <row r="8" spans="1:26" ht="31.5" customHeight="1">
      <c r="A8" s="225" t="s">
        <v>6</v>
      </c>
      <c r="B8" s="225">
        <v>14692</v>
      </c>
      <c r="C8" s="225">
        <v>61030</v>
      </c>
      <c r="D8" s="225">
        <v>67614</v>
      </c>
      <c r="E8" s="225">
        <v>52867</v>
      </c>
      <c r="F8" s="225">
        <v>77871</v>
      </c>
      <c r="G8" s="225">
        <v>810</v>
      </c>
      <c r="H8" s="225">
        <v>30020</v>
      </c>
      <c r="I8" s="225">
        <v>32905</v>
      </c>
      <c r="J8" s="226">
        <v>290884</v>
      </c>
      <c r="K8" s="225">
        <v>212511</v>
      </c>
      <c r="L8" s="225">
        <f t="shared" si="0"/>
        <v>841204</v>
      </c>
    </row>
    <row r="9" spans="1:26" ht="31.5" customHeight="1">
      <c r="A9" s="222" t="s">
        <v>7</v>
      </c>
      <c r="B9" s="222">
        <v>25849</v>
      </c>
      <c r="C9" s="222">
        <v>194337</v>
      </c>
      <c r="D9" s="222">
        <v>121785</v>
      </c>
      <c r="E9" s="222">
        <v>88787</v>
      </c>
      <c r="F9" s="222">
        <v>118607</v>
      </c>
      <c r="G9" s="222">
        <v>1957</v>
      </c>
      <c r="H9" s="222">
        <v>97549</v>
      </c>
      <c r="I9" s="222">
        <v>84413</v>
      </c>
      <c r="J9" s="223">
        <v>659317</v>
      </c>
      <c r="K9" s="222">
        <v>232715</v>
      </c>
      <c r="L9" s="222">
        <f t="shared" si="0"/>
        <v>1625316</v>
      </c>
    </row>
    <row r="10" spans="1:26" ht="31.5" customHeight="1">
      <c r="A10" s="225" t="s">
        <v>8</v>
      </c>
      <c r="B10" s="225">
        <v>37521</v>
      </c>
      <c r="C10" s="225">
        <v>212396</v>
      </c>
      <c r="D10" s="225">
        <v>153573</v>
      </c>
      <c r="E10" s="225">
        <v>93087</v>
      </c>
      <c r="F10" s="225">
        <v>115253</v>
      </c>
      <c r="G10" s="225">
        <v>2753</v>
      </c>
      <c r="H10" s="225">
        <v>162608</v>
      </c>
      <c r="I10" s="225">
        <v>130510</v>
      </c>
      <c r="J10" s="226">
        <v>727461</v>
      </c>
      <c r="K10" s="225">
        <v>193336</v>
      </c>
      <c r="L10" s="225">
        <f t="shared" si="0"/>
        <v>1828498</v>
      </c>
    </row>
    <row r="11" spans="1:26" ht="31.5" customHeight="1">
      <c r="A11" s="222" t="s">
        <v>9</v>
      </c>
      <c r="B11" s="222">
        <v>42271</v>
      </c>
      <c r="C11" s="222">
        <v>171931</v>
      </c>
      <c r="D11" s="222">
        <v>152366</v>
      </c>
      <c r="E11" s="222">
        <v>73496</v>
      </c>
      <c r="F11" s="222">
        <v>105690</v>
      </c>
      <c r="G11" s="222">
        <v>3975</v>
      </c>
      <c r="H11" s="222">
        <v>188916</v>
      </c>
      <c r="I11" s="222">
        <v>150755</v>
      </c>
      <c r="J11" s="223">
        <v>649875</v>
      </c>
      <c r="K11" s="222">
        <v>167553</v>
      </c>
      <c r="L11" s="222">
        <f t="shared" si="0"/>
        <v>1706828</v>
      </c>
    </row>
    <row r="12" spans="1:26" ht="31.5" customHeight="1">
      <c r="A12" s="225" t="s">
        <v>10</v>
      </c>
      <c r="B12" s="225">
        <v>37533</v>
      </c>
      <c r="C12" s="225">
        <v>109925</v>
      </c>
      <c r="D12" s="225">
        <v>116365</v>
      </c>
      <c r="E12" s="225">
        <v>49766</v>
      </c>
      <c r="F12" s="225">
        <v>79416</v>
      </c>
      <c r="G12" s="225">
        <v>4380</v>
      </c>
      <c r="H12" s="225">
        <v>156145</v>
      </c>
      <c r="I12" s="225">
        <v>121509</v>
      </c>
      <c r="J12" s="226">
        <v>484751</v>
      </c>
      <c r="K12" s="225">
        <v>132746</v>
      </c>
      <c r="L12" s="225">
        <f t="shared" si="0"/>
        <v>1292536</v>
      </c>
    </row>
    <row r="13" spans="1:26" ht="31.5" customHeight="1">
      <c r="A13" s="222" t="s">
        <v>11</v>
      </c>
      <c r="B13" s="222">
        <v>26464</v>
      </c>
      <c r="C13" s="222">
        <v>67321</v>
      </c>
      <c r="D13" s="222">
        <v>78067</v>
      </c>
      <c r="E13" s="222">
        <v>29203</v>
      </c>
      <c r="F13" s="222">
        <v>48282</v>
      </c>
      <c r="G13" s="222">
        <v>3844</v>
      </c>
      <c r="H13" s="222">
        <v>107285</v>
      </c>
      <c r="I13" s="222">
        <v>79889</v>
      </c>
      <c r="J13" s="223">
        <v>311235</v>
      </c>
      <c r="K13" s="222">
        <v>82793</v>
      </c>
      <c r="L13" s="222">
        <f t="shared" si="0"/>
        <v>834383</v>
      </c>
    </row>
    <row r="14" spans="1:26" ht="31.5" customHeight="1">
      <c r="A14" s="225" t="s">
        <v>12</v>
      </c>
      <c r="B14" s="225">
        <v>18902</v>
      </c>
      <c r="C14" s="225">
        <v>45041</v>
      </c>
      <c r="D14" s="225">
        <v>58376</v>
      </c>
      <c r="E14" s="225">
        <v>19708</v>
      </c>
      <c r="F14" s="225">
        <v>34551</v>
      </c>
      <c r="G14" s="225">
        <v>3432</v>
      </c>
      <c r="H14" s="225">
        <v>78069</v>
      </c>
      <c r="I14" s="225">
        <v>58068</v>
      </c>
      <c r="J14" s="226">
        <v>218445</v>
      </c>
      <c r="K14" s="225">
        <v>59095</v>
      </c>
      <c r="L14" s="225">
        <f t="shared" si="0"/>
        <v>593687</v>
      </c>
    </row>
    <row r="15" spans="1:26" ht="31.5" customHeight="1">
      <c r="A15" s="222" t="s">
        <v>13</v>
      </c>
      <c r="B15" s="222">
        <v>13444</v>
      </c>
      <c r="C15" s="222">
        <v>30030</v>
      </c>
      <c r="D15" s="222">
        <v>42479</v>
      </c>
      <c r="E15" s="222">
        <v>14405</v>
      </c>
      <c r="F15" s="222">
        <v>24254</v>
      </c>
      <c r="G15" s="222">
        <v>2159</v>
      </c>
      <c r="H15" s="222">
        <v>49204</v>
      </c>
      <c r="I15" s="222">
        <v>41527</v>
      </c>
      <c r="J15" s="223">
        <v>145065</v>
      </c>
      <c r="K15" s="222">
        <v>40662</v>
      </c>
      <c r="L15" s="222">
        <f t="shared" si="0"/>
        <v>403229</v>
      </c>
    </row>
    <row r="16" spans="1:26" ht="31.5" customHeight="1">
      <c r="A16" s="225" t="s">
        <v>55</v>
      </c>
      <c r="B16" s="225">
        <v>6452</v>
      </c>
      <c r="C16" s="225">
        <v>16758</v>
      </c>
      <c r="D16" s="225">
        <v>21072</v>
      </c>
      <c r="E16" s="225">
        <v>4672</v>
      </c>
      <c r="F16" s="225">
        <v>10759</v>
      </c>
      <c r="G16" s="225">
        <v>1012</v>
      </c>
      <c r="H16" s="225">
        <v>21865</v>
      </c>
      <c r="I16" s="225">
        <v>22781</v>
      </c>
      <c r="J16" s="226">
        <v>73250</v>
      </c>
      <c r="K16" s="225">
        <v>22640</v>
      </c>
      <c r="L16" s="225">
        <f t="shared" si="0"/>
        <v>201261</v>
      </c>
    </row>
    <row r="17" spans="1:12" ht="31.5" customHeight="1">
      <c r="A17" s="222" t="s">
        <v>56</v>
      </c>
      <c r="B17" s="222">
        <v>5604</v>
      </c>
      <c r="C17" s="222">
        <v>13930</v>
      </c>
      <c r="D17" s="222">
        <v>14730</v>
      </c>
      <c r="E17" s="222">
        <v>3011</v>
      </c>
      <c r="F17" s="222">
        <v>6697</v>
      </c>
      <c r="G17" s="222">
        <v>608</v>
      </c>
      <c r="H17" s="222">
        <v>11476</v>
      </c>
      <c r="I17" s="222">
        <v>14982</v>
      </c>
      <c r="J17" s="223">
        <v>51260</v>
      </c>
      <c r="K17" s="222">
        <v>12852</v>
      </c>
      <c r="L17" s="222">
        <f t="shared" si="0"/>
        <v>135150</v>
      </c>
    </row>
    <row r="18" spans="1:12" ht="33" customHeight="1">
      <c r="A18" s="227" t="s">
        <v>16</v>
      </c>
      <c r="B18" s="197">
        <f t="shared" ref="B18:L18" si="1">SUM(B7:B17)</f>
        <v>232391</v>
      </c>
      <c r="C18" s="197">
        <f t="shared" si="1"/>
        <v>931590</v>
      </c>
      <c r="D18" s="197">
        <f t="shared" si="1"/>
        <v>837925</v>
      </c>
      <c r="E18" s="197">
        <f t="shared" si="1"/>
        <v>439300</v>
      </c>
      <c r="F18" s="197">
        <f t="shared" si="1"/>
        <v>631230</v>
      </c>
      <c r="G18" s="197">
        <f t="shared" si="1"/>
        <v>24947</v>
      </c>
      <c r="H18" s="197">
        <f t="shared" si="1"/>
        <v>904423</v>
      </c>
      <c r="I18" s="197">
        <f t="shared" si="1"/>
        <v>738370</v>
      </c>
      <c r="J18" s="97">
        <f t="shared" si="1"/>
        <v>3618730</v>
      </c>
      <c r="K18" s="105">
        <f t="shared" si="1"/>
        <v>1182716</v>
      </c>
      <c r="L18" s="197">
        <f t="shared" si="1"/>
        <v>9541622</v>
      </c>
    </row>
    <row r="19" spans="1:12" ht="16.8">
      <c r="A19" s="228" t="s">
        <v>72</v>
      </c>
      <c r="B19" s="229"/>
      <c r="C19" s="229"/>
      <c r="D19" s="230"/>
      <c r="E19" s="229"/>
      <c r="F19" s="229"/>
      <c r="G19" s="229"/>
      <c r="H19" s="229"/>
      <c r="I19" s="229"/>
      <c r="J19" s="230"/>
      <c r="K19" s="229"/>
      <c r="L19" s="231"/>
    </row>
    <row r="20" spans="1:12" ht="16.8">
      <c r="A20" s="232" t="s">
        <v>52</v>
      </c>
      <c r="B20" s="229"/>
      <c r="C20" s="233"/>
      <c r="D20" s="233"/>
      <c r="E20" s="229"/>
      <c r="F20" s="229"/>
      <c r="G20" s="229"/>
      <c r="H20" s="229"/>
      <c r="I20" s="234"/>
      <c r="J20" s="230"/>
      <c r="K20" s="229"/>
      <c r="L20" s="231"/>
    </row>
    <row r="21" spans="1:12" ht="16.8">
      <c r="A21" s="194" t="s">
        <v>241</v>
      </c>
      <c r="B21" s="229"/>
      <c r="C21" s="229"/>
      <c r="D21" s="230"/>
      <c r="E21" s="229"/>
      <c r="F21" s="229"/>
      <c r="G21" s="229"/>
      <c r="H21" s="229"/>
      <c r="I21" s="229"/>
      <c r="J21" s="230"/>
      <c r="K21" s="229"/>
      <c r="L21" s="229"/>
    </row>
    <row r="22" spans="1:12">
      <c r="B22" s="224"/>
      <c r="C22" s="224"/>
      <c r="D22" s="224"/>
      <c r="E22" s="224"/>
      <c r="F22" s="224"/>
      <c r="G22" s="224"/>
      <c r="H22" s="224"/>
      <c r="I22" s="224"/>
      <c r="J22" s="224"/>
      <c r="K22" s="224"/>
      <c r="L22" s="224"/>
    </row>
  </sheetData>
  <mergeCells count="4">
    <mergeCell ref="J1:L2"/>
    <mergeCell ref="H3:J3"/>
    <mergeCell ref="A4:L4"/>
    <mergeCell ref="B5:L5"/>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5A2781"/>
  </sheetPr>
  <dimension ref="A1:AD32"/>
  <sheetViews>
    <sheetView showGridLines="0" rightToLeft="1" view="pageBreakPreview" zoomScale="55" zoomScaleNormal="60" zoomScaleSheetLayoutView="55" zoomScalePageLayoutView="80" workbookViewId="0">
      <selection activeCell="B8" sqref="B8:J30"/>
    </sheetView>
  </sheetViews>
  <sheetFormatPr defaultColWidth="9" defaultRowHeight="14.4"/>
  <cols>
    <col min="1" max="1" width="56.44140625" style="12" customWidth="1"/>
    <col min="2" max="2" width="10.88671875" style="12" bestFit="1" customWidth="1"/>
    <col min="3" max="3" width="9.33203125" style="12" bestFit="1" customWidth="1"/>
    <col min="4" max="4" width="10.88671875" style="12" bestFit="1" customWidth="1"/>
    <col min="5" max="5" width="11" style="12" bestFit="1" customWidth="1"/>
    <col min="6" max="6" width="9" style="12" bestFit="1" customWidth="1"/>
    <col min="7" max="7" width="11" style="12" bestFit="1" customWidth="1"/>
    <col min="8" max="10" width="10.88671875" style="12" bestFit="1" customWidth="1"/>
    <col min="11" max="16384" width="9" style="12"/>
  </cols>
  <sheetData>
    <row r="1" spans="1:30">
      <c r="H1" s="297" t="s">
        <v>306</v>
      </c>
      <c r="I1" s="297"/>
      <c r="J1" s="297"/>
    </row>
    <row r="2" spans="1:30">
      <c r="H2" s="297"/>
      <c r="I2" s="297"/>
      <c r="J2" s="297"/>
    </row>
    <row r="3" spans="1:30" s="29" customFormat="1">
      <c r="H3" s="308"/>
      <c r="I3" s="308"/>
      <c r="J3" s="308"/>
      <c r="K3" s="12"/>
      <c r="L3" s="12"/>
      <c r="M3" s="12"/>
      <c r="N3" s="12"/>
      <c r="O3" s="12"/>
      <c r="P3" s="12"/>
      <c r="Q3" s="12"/>
      <c r="R3" s="12"/>
      <c r="S3" s="12"/>
      <c r="T3" s="12"/>
      <c r="U3" s="12"/>
      <c r="V3" s="12"/>
      <c r="W3" s="12"/>
      <c r="X3" s="12"/>
      <c r="Y3" s="12"/>
      <c r="Z3" s="12"/>
      <c r="AA3" s="12"/>
      <c r="AB3" s="12"/>
      <c r="AC3" s="12"/>
      <c r="AD3" s="12"/>
    </row>
    <row r="4" spans="1:30" ht="15">
      <c r="A4" s="320" t="s">
        <v>258</v>
      </c>
      <c r="B4" s="320"/>
      <c r="C4" s="320"/>
      <c r="D4" s="320"/>
      <c r="E4" s="320"/>
      <c r="F4" s="320"/>
      <c r="G4" s="320"/>
      <c r="H4" s="320"/>
      <c r="I4" s="320"/>
      <c r="J4" s="320"/>
    </row>
    <row r="5" spans="1:30" ht="17.399999999999999" customHeight="1">
      <c r="A5" s="110" t="s">
        <v>220</v>
      </c>
      <c r="B5" s="300" t="s">
        <v>295</v>
      </c>
      <c r="C5" s="301"/>
      <c r="D5" s="301"/>
      <c r="E5" s="301"/>
      <c r="F5" s="301"/>
      <c r="G5" s="301"/>
      <c r="H5" s="301"/>
      <c r="I5" s="301"/>
      <c r="J5" s="302"/>
    </row>
    <row r="6" spans="1:30" ht="21.6" customHeight="1">
      <c r="A6" s="310" t="s">
        <v>73</v>
      </c>
      <c r="B6" s="312" t="s">
        <v>0</v>
      </c>
      <c r="C6" s="310"/>
      <c r="D6" s="310"/>
      <c r="E6" s="310" t="s">
        <v>1</v>
      </c>
      <c r="F6" s="310"/>
      <c r="G6" s="310"/>
      <c r="H6" s="310" t="s">
        <v>2</v>
      </c>
      <c r="I6" s="310"/>
      <c r="J6" s="311"/>
    </row>
    <row r="7" spans="1:30" ht="21.6" customHeight="1">
      <c r="A7" s="310"/>
      <c r="B7" s="14" t="s">
        <v>14</v>
      </c>
      <c r="C7" s="16" t="s">
        <v>15</v>
      </c>
      <c r="D7" s="16" t="s">
        <v>54</v>
      </c>
      <c r="E7" s="16" t="s">
        <v>14</v>
      </c>
      <c r="F7" s="16" t="s">
        <v>15</v>
      </c>
      <c r="G7" s="16" t="s">
        <v>54</v>
      </c>
      <c r="H7" s="16" t="s">
        <v>14</v>
      </c>
      <c r="I7" s="16" t="s">
        <v>15</v>
      </c>
      <c r="J7" s="13" t="s">
        <v>54</v>
      </c>
    </row>
    <row r="8" spans="1:30" ht="15">
      <c r="A8" s="107" t="s">
        <v>74</v>
      </c>
      <c r="B8" s="17">
        <v>17170</v>
      </c>
      <c r="C8" s="17">
        <v>5642</v>
      </c>
      <c r="D8" s="17">
        <f t="shared" ref="D8:D29" si="0">SUM(B8:C8)</f>
        <v>22812</v>
      </c>
      <c r="E8" s="17">
        <v>157490</v>
      </c>
      <c r="F8" s="17">
        <v>744</v>
      </c>
      <c r="G8" s="17">
        <f t="shared" ref="G8:G29" si="1">SUM(E8:F8)</f>
        <v>158234</v>
      </c>
      <c r="H8" s="17">
        <f>B8+E8</f>
        <v>174660</v>
      </c>
      <c r="I8" s="17">
        <f>C8+F8</f>
        <v>6386</v>
      </c>
      <c r="J8" s="17">
        <f t="shared" ref="J8:J29" si="2">SUM(H8:I8)</f>
        <v>181046</v>
      </c>
    </row>
    <row r="9" spans="1:30" ht="15">
      <c r="A9" s="108" t="s">
        <v>75</v>
      </c>
      <c r="B9" s="18">
        <v>94642</v>
      </c>
      <c r="C9" s="18">
        <v>7002</v>
      </c>
      <c r="D9" s="18">
        <f t="shared" si="0"/>
        <v>101644</v>
      </c>
      <c r="E9" s="18">
        <v>39820</v>
      </c>
      <c r="F9" s="18">
        <v>689</v>
      </c>
      <c r="G9" s="18">
        <f t="shared" si="1"/>
        <v>40509</v>
      </c>
      <c r="H9" s="18">
        <f t="shared" ref="H9:H29" si="3">B9+E9</f>
        <v>134462</v>
      </c>
      <c r="I9" s="18">
        <f t="shared" ref="I9:I29" si="4">C9+F9</f>
        <v>7691</v>
      </c>
      <c r="J9" s="18">
        <f t="shared" si="2"/>
        <v>142153</v>
      </c>
    </row>
    <row r="10" spans="1:30" ht="15">
      <c r="A10" s="107" t="s">
        <v>76</v>
      </c>
      <c r="B10" s="17">
        <v>163409</v>
      </c>
      <c r="C10" s="17">
        <v>72050</v>
      </c>
      <c r="D10" s="17">
        <f t="shared" si="0"/>
        <v>235459</v>
      </c>
      <c r="E10" s="17">
        <v>701387</v>
      </c>
      <c r="F10" s="17">
        <v>7041</v>
      </c>
      <c r="G10" s="17">
        <f t="shared" si="1"/>
        <v>708428</v>
      </c>
      <c r="H10" s="17">
        <f t="shared" si="3"/>
        <v>864796</v>
      </c>
      <c r="I10" s="17">
        <f t="shared" si="4"/>
        <v>79091</v>
      </c>
      <c r="J10" s="17">
        <f t="shared" si="2"/>
        <v>943887</v>
      </c>
    </row>
    <row r="11" spans="1:30" ht="15">
      <c r="A11" s="108" t="s">
        <v>77</v>
      </c>
      <c r="B11" s="18">
        <v>32893</v>
      </c>
      <c r="C11" s="18">
        <v>748</v>
      </c>
      <c r="D11" s="18">
        <f t="shared" si="0"/>
        <v>33641</v>
      </c>
      <c r="E11" s="18">
        <v>6500</v>
      </c>
      <c r="F11" s="18">
        <v>16</v>
      </c>
      <c r="G11" s="18">
        <f t="shared" si="1"/>
        <v>6516</v>
      </c>
      <c r="H11" s="18">
        <f t="shared" si="3"/>
        <v>39393</v>
      </c>
      <c r="I11" s="18">
        <f t="shared" si="4"/>
        <v>764</v>
      </c>
      <c r="J11" s="18">
        <f t="shared" si="2"/>
        <v>40157</v>
      </c>
    </row>
    <row r="12" spans="1:30" ht="15">
      <c r="A12" s="107" t="s">
        <v>78</v>
      </c>
      <c r="B12" s="17">
        <v>12296</v>
      </c>
      <c r="C12" s="17">
        <v>6055</v>
      </c>
      <c r="D12" s="17">
        <f t="shared" si="0"/>
        <v>18351</v>
      </c>
      <c r="E12" s="17">
        <v>66017</v>
      </c>
      <c r="F12" s="17">
        <v>3573</v>
      </c>
      <c r="G12" s="17">
        <f t="shared" si="1"/>
        <v>69590</v>
      </c>
      <c r="H12" s="17">
        <f t="shared" si="3"/>
        <v>78313</v>
      </c>
      <c r="I12" s="17">
        <f t="shared" si="4"/>
        <v>9628</v>
      </c>
      <c r="J12" s="17">
        <f t="shared" si="2"/>
        <v>87941</v>
      </c>
    </row>
    <row r="13" spans="1:30" ht="15">
      <c r="A13" s="108" t="s">
        <v>79</v>
      </c>
      <c r="B13" s="18">
        <v>222051</v>
      </c>
      <c r="C13" s="18">
        <v>125814</v>
      </c>
      <c r="D13" s="18">
        <f t="shared" si="0"/>
        <v>347865</v>
      </c>
      <c r="E13" s="18">
        <v>2092332</v>
      </c>
      <c r="F13" s="18">
        <v>13526</v>
      </c>
      <c r="G13" s="18">
        <f t="shared" si="1"/>
        <v>2105858</v>
      </c>
      <c r="H13" s="18">
        <f t="shared" si="3"/>
        <v>2314383</v>
      </c>
      <c r="I13" s="18">
        <f t="shared" si="4"/>
        <v>139340</v>
      </c>
      <c r="J13" s="18">
        <f t="shared" si="2"/>
        <v>2453723</v>
      </c>
    </row>
    <row r="14" spans="1:30" ht="16.95" customHeight="1">
      <c r="A14" s="107" t="s">
        <v>80</v>
      </c>
      <c r="B14" s="17">
        <v>238741</v>
      </c>
      <c r="C14" s="17">
        <v>192516</v>
      </c>
      <c r="D14" s="17">
        <f t="shared" si="0"/>
        <v>431257</v>
      </c>
      <c r="E14" s="17">
        <v>1275254</v>
      </c>
      <c r="F14" s="17">
        <v>13327</v>
      </c>
      <c r="G14" s="17">
        <f t="shared" si="1"/>
        <v>1288581</v>
      </c>
      <c r="H14" s="17">
        <f t="shared" si="3"/>
        <v>1513995</v>
      </c>
      <c r="I14" s="17">
        <f t="shared" si="4"/>
        <v>205843</v>
      </c>
      <c r="J14" s="17">
        <f t="shared" si="2"/>
        <v>1719838</v>
      </c>
    </row>
    <row r="15" spans="1:30" ht="15">
      <c r="A15" s="108" t="s">
        <v>81</v>
      </c>
      <c r="B15" s="18">
        <v>78317</v>
      </c>
      <c r="C15" s="18">
        <v>29479</v>
      </c>
      <c r="D15" s="18">
        <f t="shared" si="0"/>
        <v>107796</v>
      </c>
      <c r="E15" s="18">
        <v>297095</v>
      </c>
      <c r="F15" s="18">
        <v>1844</v>
      </c>
      <c r="G15" s="18">
        <f t="shared" si="1"/>
        <v>298939</v>
      </c>
      <c r="H15" s="18">
        <f t="shared" si="3"/>
        <v>375412</v>
      </c>
      <c r="I15" s="18">
        <f t="shared" si="4"/>
        <v>31323</v>
      </c>
      <c r="J15" s="18">
        <f t="shared" si="2"/>
        <v>406735</v>
      </c>
    </row>
    <row r="16" spans="1:30" ht="15">
      <c r="A16" s="107" t="s">
        <v>82</v>
      </c>
      <c r="B16" s="17">
        <v>77791</v>
      </c>
      <c r="C16" s="17">
        <v>63661</v>
      </c>
      <c r="D16" s="17">
        <f t="shared" si="0"/>
        <v>141452</v>
      </c>
      <c r="E16" s="17">
        <v>507369</v>
      </c>
      <c r="F16" s="17">
        <v>4489</v>
      </c>
      <c r="G16" s="17">
        <f t="shared" si="1"/>
        <v>511858</v>
      </c>
      <c r="H16" s="17">
        <f t="shared" si="3"/>
        <v>585160</v>
      </c>
      <c r="I16" s="17">
        <f t="shared" si="4"/>
        <v>68150</v>
      </c>
      <c r="J16" s="17">
        <f t="shared" si="2"/>
        <v>653310</v>
      </c>
    </row>
    <row r="17" spans="1:10" ht="15">
      <c r="A17" s="108" t="s">
        <v>83</v>
      </c>
      <c r="B17" s="18">
        <v>47999</v>
      </c>
      <c r="C17" s="18">
        <v>25919</v>
      </c>
      <c r="D17" s="18">
        <f t="shared" si="0"/>
        <v>73918</v>
      </c>
      <c r="E17" s="18">
        <v>47988</v>
      </c>
      <c r="F17" s="18">
        <v>1585</v>
      </c>
      <c r="G17" s="18">
        <f t="shared" si="1"/>
        <v>49573</v>
      </c>
      <c r="H17" s="18">
        <f t="shared" si="3"/>
        <v>95987</v>
      </c>
      <c r="I17" s="18">
        <f t="shared" si="4"/>
        <v>27504</v>
      </c>
      <c r="J17" s="18">
        <f t="shared" si="2"/>
        <v>123491</v>
      </c>
    </row>
    <row r="18" spans="1:10" ht="15">
      <c r="A18" s="107" t="s">
        <v>84</v>
      </c>
      <c r="B18" s="17">
        <v>54186</v>
      </c>
      <c r="C18" s="17">
        <v>17754</v>
      </c>
      <c r="D18" s="17">
        <f t="shared" si="0"/>
        <v>71940</v>
      </c>
      <c r="E18" s="17">
        <v>16238</v>
      </c>
      <c r="F18" s="17">
        <v>602</v>
      </c>
      <c r="G18" s="17">
        <f t="shared" si="1"/>
        <v>16840</v>
      </c>
      <c r="H18" s="17">
        <f t="shared" si="3"/>
        <v>70424</v>
      </c>
      <c r="I18" s="17">
        <f t="shared" si="4"/>
        <v>18356</v>
      </c>
      <c r="J18" s="17">
        <f t="shared" si="2"/>
        <v>88780</v>
      </c>
    </row>
    <row r="19" spans="1:10" ht="15">
      <c r="A19" s="108" t="s">
        <v>85</v>
      </c>
      <c r="B19" s="18">
        <v>15047</v>
      </c>
      <c r="C19" s="18">
        <v>9630</v>
      </c>
      <c r="D19" s="18">
        <f t="shared" si="0"/>
        <v>24677</v>
      </c>
      <c r="E19" s="18">
        <v>39875</v>
      </c>
      <c r="F19" s="18">
        <v>1629</v>
      </c>
      <c r="G19" s="18">
        <f t="shared" si="1"/>
        <v>41504</v>
      </c>
      <c r="H19" s="18">
        <f t="shared" si="3"/>
        <v>54922</v>
      </c>
      <c r="I19" s="18">
        <f t="shared" si="4"/>
        <v>11259</v>
      </c>
      <c r="J19" s="18">
        <f t="shared" si="2"/>
        <v>66181</v>
      </c>
    </row>
    <row r="20" spans="1:10" ht="15">
      <c r="A20" s="107" t="s">
        <v>86</v>
      </c>
      <c r="B20" s="17">
        <v>53217</v>
      </c>
      <c r="C20" s="17">
        <v>30789</v>
      </c>
      <c r="D20" s="17">
        <f t="shared" si="0"/>
        <v>84006</v>
      </c>
      <c r="E20" s="17">
        <v>109605</v>
      </c>
      <c r="F20" s="17">
        <v>3213</v>
      </c>
      <c r="G20" s="17">
        <f t="shared" si="1"/>
        <v>112818</v>
      </c>
      <c r="H20" s="17">
        <f t="shared" si="3"/>
        <v>162822</v>
      </c>
      <c r="I20" s="17">
        <f t="shared" si="4"/>
        <v>34002</v>
      </c>
      <c r="J20" s="17">
        <f t="shared" si="2"/>
        <v>196824</v>
      </c>
    </row>
    <row r="21" spans="1:10" ht="15">
      <c r="A21" s="108" t="s">
        <v>87</v>
      </c>
      <c r="B21" s="18">
        <v>123304</v>
      </c>
      <c r="C21" s="18">
        <v>66500</v>
      </c>
      <c r="D21" s="18">
        <f t="shared" si="0"/>
        <v>189804</v>
      </c>
      <c r="E21" s="18">
        <v>835943</v>
      </c>
      <c r="F21" s="18">
        <v>115620</v>
      </c>
      <c r="G21" s="18">
        <f t="shared" si="1"/>
        <v>951563</v>
      </c>
      <c r="H21" s="18">
        <f t="shared" si="3"/>
        <v>959247</v>
      </c>
      <c r="I21" s="18">
        <f t="shared" si="4"/>
        <v>182120</v>
      </c>
      <c r="J21" s="18">
        <f t="shared" si="2"/>
        <v>1141367</v>
      </c>
    </row>
    <row r="22" spans="1:10" ht="15">
      <c r="A22" s="107" t="s">
        <v>88</v>
      </c>
      <c r="B22" s="17">
        <v>159682</v>
      </c>
      <c r="C22" s="17">
        <v>42137</v>
      </c>
      <c r="D22" s="17">
        <f t="shared" si="0"/>
        <v>201819</v>
      </c>
      <c r="E22" s="17">
        <v>52399</v>
      </c>
      <c r="F22" s="17">
        <v>10557</v>
      </c>
      <c r="G22" s="17">
        <f t="shared" si="1"/>
        <v>62956</v>
      </c>
      <c r="H22" s="17">
        <f t="shared" si="3"/>
        <v>212081</v>
      </c>
      <c r="I22" s="17">
        <f t="shared" si="4"/>
        <v>52694</v>
      </c>
      <c r="J22" s="17">
        <f t="shared" si="2"/>
        <v>264775</v>
      </c>
    </row>
    <row r="23" spans="1:10" ht="15">
      <c r="A23" s="108" t="s">
        <v>89</v>
      </c>
      <c r="B23" s="18">
        <v>42829</v>
      </c>
      <c r="C23" s="18">
        <v>53839</v>
      </c>
      <c r="D23" s="18">
        <f t="shared" si="0"/>
        <v>96668</v>
      </c>
      <c r="E23" s="18">
        <v>62029</v>
      </c>
      <c r="F23" s="18">
        <v>13111</v>
      </c>
      <c r="G23" s="18">
        <f t="shared" si="1"/>
        <v>75140</v>
      </c>
      <c r="H23" s="18">
        <f t="shared" si="3"/>
        <v>104858</v>
      </c>
      <c r="I23" s="18">
        <f t="shared" si="4"/>
        <v>66950</v>
      </c>
      <c r="J23" s="18">
        <f t="shared" si="2"/>
        <v>171808</v>
      </c>
    </row>
    <row r="24" spans="1:10" ht="15">
      <c r="A24" s="107" t="s">
        <v>90</v>
      </c>
      <c r="B24" s="17">
        <v>99870</v>
      </c>
      <c r="C24" s="17">
        <v>101352</v>
      </c>
      <c r="D24" s="17">
        <f t="shared" si="0"/>
        <v>201222</v>
      </c>
      <c r="E24" s="17">
        <v>113766</v>
      </c>
      <c r="F24" s="17">
        <v>98257</v>
      </c>
      <c r="G24" s="17">
        <f t="shared" si="1"/>
        <v>212023</v>
      </c>
      <c r="H24" s="17">
        <f t="shared" si="3"/>
        <v>213636</v>
      </c>
      <c r="I24" s="17">
        <f t="shared" si="4"/>
        <v>199609</v>
      </c>
      <c r="J24" s="17">
        <f t="shared" si="2"/>
        <v>413245</v>
      </c>
    </row>
    <row r="25" spans="1:10" ht="15">
      <c r="A25" s="108" t="s">
        <v>91</v>
      </c>
      <c r="B25" s="18">
        <v>5153</v>
      </c>
      <c r="C25" s="18">
        <v>5513</v>
      </c>
      <c r="D25" s="18">
        <f t="shared" si="0"/>
        <v>10666</v>
      </c>
      <c r="E25" s="18">
        <v>16843</v>
      </c>
      <c r="F25" s="18">
        <v>1779</v>
      </c>
      <c r="G25" s="18">
        <f t="shared" si="1"/>
        <v>18622</v>
      </c>
      <c r="H25" s="18">
        <f t="shared" si="3"/>
        <v>21996</v>
      </c>
      <c r="I25" s="18">
        <f t="shared" si="4"/>
        <v>7292</v>
      </c>
      <c r="J25" s="18">
        <f t="shared" si="2"/>
        <v>29288</v>
      </c>
    </row>
    <row r="26" spans="1:10" ht="15">
      <c r="A26" s="107" t="s">
        <v>92</v>
      </c>
      <c r="B26" s="17">
        <v>21771</v>
      </c>
      <c r="C26" s="17">
        <v>20214</v>
      </c>
      <c r="D26" s="17">
        <f t="shared" si="0"/>
        <v>41985</v>
      </c>
      <c r="E26" s="17">
        <v>196962</v>
      </c>
      <c r="F26" s="17">
        <v>18337</v>
      </c>
      <c r="G26" s="17">
        <f t="shared" si="1"/>
        <v>215299</v>
      </c>
      <c r="H26" s="17">
        <f t="shared" si="3"/>
        <v>218733</v>
      </c>
      <c r="I26" s="17">
        <f t="shared" si="4"/>
        <v>38551</v>
      </c>
      <c r="J26" s="17">
        <f t="shared" si="2"/>
        <v>257284</v>
      </c>
    </row>
    <row r="27" spans="1:10" ht="30">
      <c r="A27" s="108" t="s">
        <v>93</v>
      </c>
      <c r="B27" s="18">
        <v>4</v>
      </c>
      <c r="C27" s="18">
        <v>3</v>
      </c>
      <c r="D27" s="18">
        <f t="shared" si="0"/>
        <v>7</v>
      </c>
      <c r="E27" s="18">
        <v>96</v>
      </c>
      <c r="F27" s="18">
        <v>3</v>
      </c>
      <c r="G27" s="18">
        <f t="shared" si="1"/>
        <v>99</v>
      </c>
      <c r="H27" s="18">
        <f t="shared" si="3"/>
        <v>100</v>
      </c>
      <c r="I27" s="18">
        <f t="shared" si="4"/>
        <v>6</v>
      </c>
      <c r="J27" s="18">
        <f t="shared" si="2"/>
        <v>106</v>
      </c>
    </row>
    <row r="28" spans="1:10" ht="15">
      <c r="A28" s="107" t="s">
        <v>94</v>
      </c>
      <c r="B28" s="17">
        <v>469</v>
      </c>
      <c r="C28" s="17">
        <v>125</v>
      </c>
      <c r="D28" s="17">
        <f t="shared" si="0"/>
        <v>594</v>
      </c>
      <c r="E28" s="17">
        <v>250</v>
      </c>
      <c r="F28" s="17">
        <v>0</v>
      </c>
      <c r="G28" s="17">
        <f t="shared" si="1"/>
        <v>250</v>
      </c>
      <c r="H28" s="17">
        <f t="shared" si="3"/>
        <v>719</v>
      </c>
      <c r="I28" s="17">
        <f t="shared" si="4"/>
        <v>125</v>
      </c>
      <c r="J28" s="17">
        <f t="shared" si="2"/>
        <v>844</v>
      </c>
    </row>
    <row r="29" spans="1:10" ht="15">
      <c r="A29" s="108" t="s">
        <v>143</v>
      </c>
      <c r="B29" s="18">
        <v>2930</v>
      </c>
      <c r="C29" s="18">
        <v>2440</v>
      </c>
      <c r="D29" s="18">
        <f t="shared" si="0"/>
        <v>5370</v>
      </c>
      <c r="E29" s="18">
        <v>151750</v>
      </c>
      <c r="F29" s="18">
        <v>1719</v>
      </c>
      <c r="G29" s="18">
        <f t="shared" si="1"/>
        <v>153469</v>
      </c>
      <c r="H29" s="18">
        <f t="shared" si="3"/>
        <v>154680</v>
      </c>
      <c r="I29" s="18">
        <f t="shared" si="4"/>
        <v>4159</v>
      </c>
      <c r="J29" s="18">
        <f t="shared" si="2"/>
        <v>158839</v>
      </c>
    </row>
    <row r="30" spans="1:10" ht="15">
      <c r="A30" s="96" t="s">
        <v>44</v>
      </c>
      <c r="B30" s="37">
        <f t="shared" ref="B30:J30" si="5">SUM(B8:B29)</f>
        <v>1563771</v>
      </c>
      <c r="C30" s="37">
        <f t="shared" si="5"/>
        <v>879182</v>
      </c>
      <c r="D30" s="37">
        <f t="shared" si="5"/>
        <v>2442953</v>
      </c>
      <c r="E30" s="37">
        <f t="shared" si="5"/>
        <v>6787008</v>
      </c>
      <c r="F30" s="37">
        <f t="shared" si="5"/>
        <v>311661</v>
      </c>
      <c r="G30" s="37">
        <f t="shared" si="5"/>
        <v>7098669</v>
      </c>
      <c r="H30" s="37">
        <f t="shared" si="5"/>
        <v>8350779</v>
      </c>
      <c r="I30" s="37">
        <f t="shared" si="5"/>
        <v>1190843</v>
      </c>
      <c r="J30" s="37">
        <f t="shared" si="5"/>
        <v>9541622</v>
      </c>
    </row>
    <row r="31" spans="1:10" ht="16.8">
      <c r="A31" s="69" t="s">
        <v>72</v>
      </c>
      <c r="B31" s="20"/>
      <c r="C31" s="20"/>
      <c r="D31" s="20"/>
      <c r="E31" s="20"/>
      <c r="F31" s="20"/>
      <c r="G31" s="20"/>
      <c r="H31" s="20"/>
      <c r="I31" s="20"/>
      <c r="J31" s="111"/>
    </row>
    <row r="32" spans="1:10" ht="16.8">
      <c r="A32" s="66" t="s">
        <v>52</v>
      </c>
      <c r="B32" s="64"/>
      <c r="C32" s="64"/>
      <c r="D32" s="64"/>
      <c r="E32" s="64"/>
      <c r="F32" s="64"/>
      <c r="G32" s="64"/>
      <c r="H32" s="64"/>
      <c r="I32" s="64"/>
      <c r="J32" s="64"/>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F5D7B-DA95-4E1D-A28C-15BE5D5F5F2B}">
  <sheetPr>
    <tabColor rgb="FF5A2781"/>
  </sheetPr>
  <dimension ref="A1:P34"/>
  <sheetViews>
    <sheetView showGridLines="0" rightToLeft="1" view="pageBreakPreview" zoomScale="55" zoomScaleNormal="55" zoomScaleSheetLayoutView="55" workbookViewId="0">
      <selection activeCell="B7" sqref="B7:O29"/>
    </sheetView>
  </sheetViews>
  <sheetFormatPr defaultColWidth="8.88671875" defaultRowHeight="14.4"/>
  <cols>
    <col min="1" max="1" width="64.33203125" style="204" customWidth="1"/>
    <col min="2" max="3" width="12.6640625" style="204" customWidth="1"/>
    <col min="4" max="4" width="14.44140625" style="204" customWidth="1"/>
    <col min="5" max="5" width="12.6640625" style="204" customWidth="1"/>
    <col min="6" max="6" width="14.33203125" style="204" customWidth="1"/>
    <col min="7" max="9" width="12.6640625" style="204" customWidth="1"/>
    <col min="10" max="10" width="15.88671875" style="204" customWidth="1"/>
    <col min="11" max="15" width="12.6640625" style="204" customWidth="1"/>
    <col min="16" max="232" width="9.109375" style="204" customWidth="1"/>
    <col min="233" max="16384" width="8.88671875" style="204"/>
  </cols>
  <sheetData>
    <row r="1" spans="1:16" ht="18" customHeight="1">
      <c r="I1" s="205"/>
      <c r="M1" s="335" t="s">
        <v>306</v>
      </c>
      <c r="N1" s="335"/>
      <c r="O1" s="335"/>
    </row>
    <row r="2" spans="1:16">
      <c r="H2" s="205"/>
      <c r="I2" s="205"/>
      <c r="M2" s="335"/>
      <c r="N2" s="335"/>
      <c r="O2" s="335"/>
    </row>
    <row r="3" spans="1:16" s="206" customFormat="1">
      <c r="H3" s="336"/>
      <c r="I3" s="336"/>
      <c r="J3" s="336"/>
      <c r="K3" s="204"/>
      <c r="L3" s="204"/>
      <c r="M3" s="204"/>
      <c r="N3" s="204"/>
      <c r="O3" s="204"/>
      <c r="P3" s="204"/>
    </row>
    <row r="4" spans="1:16" ht="19.2" customHeight="1">
      <c r="A4" s="337" t="s">
        <v>286</v>
      </c>
      <c r="B4" s="337"/>
      <c r="C4" s="337"/>
      <c r="D4" s="337"/>
      <c r="E4" s="337"/>
      <c r="F4" s="337"/>
      <c r="G4" s="337"/>
      <c r="H4" s="337"/>
      <c r="I4" s="337"/>
      <c r="J4" s="337"/>
      <c r="K4" s="337"/>
      <c r="L4" s="337"/>
      <c r="M4" s="337"/>
      <c r="N4" s="337"/>
      <c r="O4" s="337"/>
    </row>
    <row r="5" spans="1:16" ht="15">
      <c r="A5" s="245" t="s">
        <v>288</v>
      </c>
      <c r="B5" s="306" t="s">
        <v>17</v>
      </c>
      <c r="C5" s="338"/>
      <c r="D5" s="338"/>
      <c r="E5" s="338"/>
      <c r="F5" s="338"/>
      <c r="G5" s="338"/>
      <c r="H5" s="338"/>
      <c r="I5" s="338"/>
      <c r="J5" s="338"/>
      <c r="K5" s="338"/>
      <c r="L5" s="338"/>
      <c r="M5" s="338"/>
      <c r="N5" s="338"/>
      <c r="O5" s="313"/>
    </row>
    <row r="6" spans="1:16" ht="15">
      <c r="A6" s="201" t="s">
        <v>289</v>
      </c>
      <c r="B6" s="200" t="s">
        <v>18</v>
      </c>
      <c r="C6" s="200" t="s">
        <v>19</v>
      </c>
      <c r="D6" s="200" t="s">
        <v>20</v>
      </c>
      <c r="E6" s="200" t="s">
        <v>21</v>
      </c>
      <c r="F6" s="200" t="s">
        <v>22</v>
      </c>
      <c r="G6" s="200" t="s">
        <v>23</v>
      </c>
      <c r="H6" s="200" t="s">
        <v>24</v>
      </c>
      <c r="I6" s="200" t="s">
        <v>25</v>
      </c>
      <c r="J6" s="200" t="s">
        <v>59</v>
      </c>
      <c r="K6" s="200" t="s">
        <v>26</v>
      </c>
      <c r="L6" s="200" t="s">
        <v>27</v>
      </c>
      <c r="M6" s="200" t="s">
        <v>28</v>
      </c>
      <c r="N6" s="200" t="s">
        <v>29</v>
      </c>
      <c r="O6" s="200" t="s">
        <v>54</v>
      </c>
    </row>
    <row r="7" spans="1:16" ht="15">
      <c r="A7" s="207" t="s">
        <v>74</v>
      </c>
      <c r="B7" s="208">
        <v>109540</v>
      </c>
      <c r="C7" s="208">
        <v>15042</v>
      </c>
      <c r="D7" s="208">
        <v>2506</v>
      </c>
      <c r="E7" s="208">
        <v>12788</v>
      </c>
      <c r="F7" s="208">
        <v>15492</v>
      </c>
      <c r="G7" s="208">
        <v>3034</v>
      </c>
      <c r="H7" s="208">
        <v>3797</v>
      </c>
      <c r="I7" s="208">
        <v>8917</v>
      </c>
      <c r="J7" s="208">
        <v>901</v>
      </c>
      <c r="K7" s="208">
        <v>3282</v>
      </c>
      <c r="L7" s="208">
        <v>2783</v>
      </c>
      <c r="M7" s="208">
        <v>285</v>
      </c>
      <c r="N7" s="208">
        <v>2679</v>
      </c>
      <c r="O7" s="208">
        <f t="shared" ref="O7:O28" si="0">SUM(B7:N7)</f>
        <v>181046</v>
      </c>
    </row>
    <row r="8" spans="1:16" ht="15">
      <c r="A8" s="209" t="s">
        <v>75</v>
      </c>
      <c r="B8" s="210">
        <v>10625</v>
      </c>
      <c r="C8" s="210">
        <v>8034</v>
      </c>
      <c r="D8" s="210">
        <v>789</v>
      </c>
      <c r="E8" s="210">
        <v>712</v>
      </c>
      <c r="F8" s="210">
        <v>119178</v>
      </c>
      <c r="G8" s="210">
        <v>759</v>
      </c>
      <c r="H8" s="210">
        <v>277</v>
      </c>
      <c r="I8" s="210">
        <v>71</v>
      </c>
      <c r="J8" s="210">
        <v>601</v>
      </c>
      <c r="K8" s="210">
        <v>542</v>
      </c>
      <c r="L8" s="210">
        <v>276</v>
      </c>
      <c r="M8" s="210">
        <v>151</v>
      </c>
      <c r="N8" s="210">
        <v>138</v>
      </c>
      <c r="O8" s="210">
        <f t="shared" si="0"/>
        <v>142153</v>
      </c>
    </row>
    <row r="9" spans="1:16" ht="15">
      <c r="A9" s="207" t="s">
        <v>76</v>
      </c>
      <c r="B9" s="208">
        <v>351357</v>
      </c>
      <c r="C9" s="208">
        <v>210112</v>
      </c>
      <c r="D9" s="208">
        <v>20393</v>
      </c>
      <c r="E9" s="208">
        <v>45400</v>
      </c>
      <c r="F9" s="208">
        <v>211953</v>
      </c>
      <c r="G9" s="208">
        <v>32273</v>
      </c>
      <c r="H9" s="208">
        <v>11369</v>
      </c>
      <c r="I9" s="208">
        <v>9827</v>
      </c>
      <c r="J9" s="208">
        <v>15343</v>
      </c>
      <c r="K9" s="208">
        <v>16164</v>
      </c>
      <c r="L9" s="208">
        <v>9815</v>
      </c>
      <c r="M9" s="208">
        <v>4041</v>
      </c>
      <c r="N9" s="208">
        <v>5840</v>
      </c>
      <c r="O9" s="208">
        <f t="shared" si="0"/>
        <v>943887</v>
      </c>
    </row>
    <row r="10" spans="1:16" ht="15">
      <c r="A10" s="209" t="s">
        <v>77</v>
      </c>
      <c r="B10" s="210">
        <v>14825</v>
      </c>
      <c r="C10" s="210">
        <v>11343</v>
      </c>
      <c r="D10" s="210">
        <v>40</v>
      </c>
      <c r="E10" s="210">
        <v>139</v>
      </c>
      <c r="F10" s="210">
        <v>8144</v>
      </c>
      <c r="G10" s="210">
        <v>5265</v>
      </c>
      <c r="H10" s="210">
        <v>68</v>
      </c>
      <c r="I10" s="210">
        <v>39</v>
      </c>
      <c r="J10" s="210">
        <v>79</v>
      </c>
      <c r="K10" s="210">
        <v>141</v>
      </c>
      <c r="L10" s="210">
        <v>52</v>
      </c>
      <c r="M10" s="210">
        <v>6</v>
      </c>
      <c r="N10" s="210">
        <v>16</v>
      </c>
      <c r="O10" s="210">
        <f t="shared" si="0"/>
        <v>40157</v>
      </c>
    </row>
    <row r="11" spans="1:16" ht="15">
      <c r="A11" s="207" t="s">
        <v>78</v>
      </c>
      <c r="B11" s="208">
        <v>50220</v>
      </c>
      <c r="C11" s="208">
        <v>15296</v>
      </c>
      <c r="D11" s="208">
        <v>2145</v>
      </c>
      <c r="E11" s="208">
        <v>869</v>
      </c>
      <c r="F11" s="208">
        <v>15673</v>
      </c>
      <c r="G11" s="208">
        <v>1272</v>
      </c>
      <c r="H11" s="208">
        <v>303</v>
      </c>
      <c r="I11" s="208">
        <v>576</v>
      </c>
      <c r="J11" s="208">
        <v>219</v>
      </c>
      <c r="K11" s="208">
        <v>501</v>
      </c>
      <c r="L11" s="208">
        <v>606</v>
      </c>
      <c r="M11" s="208">
        <v>84</v>
      </c>
      <c r="N11" s="208">
        <v>177</v>
      </c>
      <c r="O11" s="208">
        <f t="shared" si="0"/>
        <v>87941</v>
      </c>
    </row>
    <row r="12" spans="1:16" ht="15">
      <c r="A12" s="209" t="s">
        <v>79</v>
      </c>
      <c r="B12" s="210">
        <v>956501</v>
      </c>
      <c r="C12" s="210">
        <v>467899</v>
      </c>
      <c r="D12" s="210">
        <v>56480</v>
      </c>
      <c r="E12" s="210">
        <v>115214</v>
      </c>
      <c r="F12" s="210">
        <v>626448</v>
      </c>
      <c r="G12" s="210">
        <v>69858</v>
      </c>
      <c r="H12" s="210">
        <v>19389</v>
      </c>
      <c r="I12" s="210">
        <v>27816</v>
      </c>
      <c r="J12" s="210">
        <v>28312</v>
      </c>
      <c r="K12" s="210">
        <v>25800</v>
      </c>
      <c r="L12" s="210">
        <v>35930</v>
      </c>
      <c r="M12" s="210">
        <v>10046</v>
      </c>
      <c r="N12" s="210">
        <v>14030</v>
      </c>
      <c r="O12" s="210">
        <f t="shared" si="0"/>
        <v>2453723</v>
      </c>
    </row>
    <row r="13" spans="1:16" ht="15">
      <c r="A13" s="207" t="s">
        <v>80</v>
      </c>
      <c r="B13" s="208">
        <v>653779</v>
      </c>
      <c r="C13" s="208">
        <v>479775</v>
      </c>
      <c r="D13" s="208">
        <v>59824</v>
      </c>
      <c r="E13" s="208">
        <v>64939</v>
      </c>
      <c r="F13" s="208">
        <v>231845</v>
      </c>
      <c r="G13" s="208">
        <v>65960</v>
      </c>
      <c r="H13" s="208">
        <v>24235</v>
      </c>
      <c r="I13" s="208">
        <v>23314</v>
      </c>
      <c r="J13" s="208">
        <v>28140</v>
      </c>
      <c r="K13" s="208">
        <v>42980</v>
      </c>
      <c r="L13" s="208">
        <v>18994</v>
      </c>
      <c r="M13" s="208">
        <v>10623</v>
      </c>
      <c r="N13" s="208">
        <v>15430</v>
      </c>
      <c r="O13" s="208">
        <f t="shared" si="0"/>
        <v>1719838</v>
      </c>
    </row>
    <row r="14" spans="1:16" ht="15">
      <c r="A14" s="209" t="s">
        <v>81</v>
      </c>
      <c r="B14" s="210">
        <v>172317</v>
      </c>
      <c r="C14" s="210">
        <v>92121</v>
      </c>
      <c r="D14" s="210">
        <v>5756</v>
      </c>
      <c r="E14" s="210">
        <v>13430</v>
      </c>
      <c r="F14" s="210">
        <v>82784</v>
      </c>
      <c r="G14" s="210">
        <v>10942</v>
      </c>
      <c r="H14" s="210">
        <v>3137</v>
      </c>
      <c r="I14" s="210">
        <v>2864</v>
      </c>
      <c r="J14" s="210">
        <v>8311</v>
      </c>
      <c r="K14" s="210">
        <v>4420</v>
      </c>
      <c r="L14" s="210">
        <v>6480</v>
      </c>
      <c r="M14" s="210">
        <v>775</v>
      </c>
      <c r="N14" s="210">
        <v>3398</v>
      </c>
      <c r="O14" s="210">
        <f t="shared" si="0"/>
        <v>406735</v>
      </c>
    </row>
    <row r="15" spans="1:16" ht="15">
      <c r="A15" s="207" t="s">
        <v>82</v>
      </c>
      <c r="B15" s="208">
        <v>212913</v>
      </c>
      <c r="C15" s="208">
        <v>172059</v>
      </c>
      <c r="D15" s="208">
        <v>30073</v>
      </c>
      <c r="E15" s="208">
        <v>27750</v>
      </c>
      <c r="F15" s="208">
        <v>95332</v>
      </c>
      <c r="G15" s="208">
        <v>35444</v>
      </c>
      <c r="H15" s="208">
        <v>13781</v>
      </c>
      <c r="I15" s="208">
        <v>10929</v>
      </c>
      <c r="J15" s="208">
        <v>14579</v>
      </c>
      <c r="K15" s="208">
        <v>19961</v>
      </c>
      <c r="L15" s="208">
        <v>9713</v>
      </c>
      <c r="M15" s="208">
        <v>5049</v>
      </c>
      <c r="N15" s="208">
        <v>5727</v>
      </c>
      <c r="O15" s="208">
        <f t="shared" si="0"/>
        <v>653310</v>
      </c>
    </row>
    <row r="16" spans="1:16" ht="15">
      <c r="A16" s="209" t="s">
        <v>83</v>
      </c>
      <c r="B16" s="210">
        <v>102614</v>
      </c>
      <c r="C16" s="210">
        <v>9758</v>
      </c>
      <c r="D16" s="210">
        <v>584</v>
      </c>
      <c r="E16" s="210">
        <v>929</v>
      </c>
      <c r="F16" s="210">
        <v>7844</v>
      </c>
      <c r="G16" s="210">
        <v>543</v>
      </c>
      <c r="H16" s="210">
        <v>114</v>
      </c>
      <c r="I16" s="210">
        <v>281</v>
      </c>
      <c r="J16" s="210">
        <v>176</v>
      </c>
      <c r="K16" s="210">
        <v>184</v>
      </c>
      <c r="L16" s="210">
        <v>265</v>
      </c>
      <c r="M16" s="210">
        <v>90</v>
      </c>
      <c r="N16" s="210">
        <v>109</v>
      </c>
      <c r="O16" s="210">
        <f t="shared" si="0"/>
        <v>123491</v>
      </c>
    </row>
    <row r="17" spans="1:15" ht="15">
      <c r="A17" s="207" t="s">
        <v>84</v>
      </c>
      <c r="B17" s="208">
        <v>58789</v>
      </c>
      <c r="C17" s="208">
        <v>21512</v>
      </c>
      <c r="D17" s="208">
        <v>465</v>
      </c>
      <c r="E17" s="208">
        <v>147</v>
      </c>
      <c r="F17" s="208">
        <v>7045</v>
      </c>
      <c r="G17" s="208">
        <v>325</v>
      </c>
      <c r="H17" s="208">
        <v>45</v>
      </c>
      <c r="I17" s="208">
        <v>94</v>
      </c>
      <c r="J17" s="208">
        <v>129</v>
      </c>
      <c r="K17" s="208">
        <v>71</v>
      </c>
      <c r="L17" s="208">
        <v>93</v>
      </c>
      <c r="M17" s="208">
        <v>39</v>
      </c>
      <c r="N17" s="208">
        <v>26</v>
      </c>
      <c r="O17" s="208">
        <f t="shared" si="0"/>
        <v>88780</v>
      </c>
    </row>
    <row r="18" spans="1:15" ht="15">
      <c r="A18" s="209" t="s">
        <v>85</v>
      </c>
      <c r="B18" s="210">
        <v>31733</v>
      </c>
      <c r="C18" s="210">
        <v>19169</v>
      </c>
      <c r="D18" s="210">
        <v>1850</v>
      </c>
      <c r="E18" s="210">
        <v>2019</v>
      </c>
      <c r="F18" s="210">
        <v>7201</v>
      </c>
      <c r="G18" s="210">
        <v>1545</v>
      </c>
      <c r="H18" s="210">
        <v>356</v>
      </c>
      <c r="I18" s="210">
        <v>443</v>
      </c>
      <c r="J18" s="210">
        <v>388</v>
      </c>
      <c r="K18" s="210">
        <v>910</v>
      </c>
      <c r="L18" s="210">
        <v>162</v>
      </c>
      <c r="M18" s="210">
        <v>126</v>
      </c>
      <c r="N18" s="210">
        <v>279</v>
      </c>
      <c r="O18" s="210">
        <f t="shared" si="0"/>
        <v>66181</v>
      </c>
    </row>
    <row r="19" spans="1:15" ht="15">
      <c r="A19" s="207" t="s">
        <v>86</v>
      </c>
      <c r="B19" s="208">
        <v>101303</v>
      </c>
      <c r="C19" s="208">
        <v>37282</v>
      </c>
      <c r="D19" s="208">
        <v>3284</v>
      </c>
      <c r="E19" s="208">
        <v>4742</v>
      </c>
      <c r="F19" s="208">
        <v>40437</v>
      </c>
      <c r="G19" s="208">
        <v>2698</v>
      </c>
      <c r="H19" s="208">
        <v>939</v>
      </c>
      <c r="I19" s="208">
        <v>1037</v>
      </c>
      <c r="J19" s="208">
        <v>1100</v>
      </c>
      <c r="K19" s="208">
        <v>1167</v>
      </c>
      <c r="L19" s="208">
        <v>1059</v>
      </c>
      <c r="M19" s="208">
        <v>655</v>
      </c>
      <c r="N19" s="208">
        <v>1121</v>
      </c>
      <c r="O19" s="208">
        <f t="shared" si="0"/>
        <v>196824</v>
      </c>
    </row>
    <row r="20" spans="1:15" ht="15">
      <c r="A20" s="209" t="s">
        <v>87</v>
      </c>
      <c r="B20" s="210">
        <v>695703</v>
      </c>
      <c r="C20" s="210">
        <v>150372</v>
      </c>
      <c r="D20" s="210">
        <v>12641</v>
      </c>
      <c r="E20" s="210">
        <v>42254</v>
      </c>
      <c r="F20" s="210">
        <v>157374</v>
      </c>
      <c r="G20" s="210">
        <v>33043</v>
      </c>
      <c r="H20" s="210">
        <v>7345</v>
      </c>
      <c r="I20" s="210">
        <v>8468</v>
      </c>
      <c r="J20" s="210">
        <v>6779</v>
      </c>
      <c r="K20" s="210">
        <v>5852</v>
      </c>
      <c r="L20" s="210">
        <v>17154</v>
      </c>
      <c r="M20" s="210">
        <v>1167</v>
      </c>
      <c r="N20" s="210">
        <v>3215</v>
      </c>
      <c r="O20" s="210">
        <f t="shared" si="0"/>
        <v>1141367</v>
      </c>
    </row>
    <row r="21" spans="1:15" ht="15">
      <c r="A21" s="207" t="s">
        <v>88</v>
      </c>
      <c r="B21" s="208">
        <v>148423</v>
      </c>
      <c r="C21" s="208">
        <v>39976</v>
      </c>
      <c r="D21" s="208">
        <v>1332</v>
      </c>
      <c r="E21" s="208">
        <v>8751</v>
      </c>
      <c r="F21" s="208">
        <v>19205</v>
      </c>
      <c r="G21" s="208">
        <v>17828</v>
      </c>
      <c r="H21" s="208">
        <v>1773</v>
      </c>
      <c r="I21" s="208">
        <v>4242</v>
      </c>
      <c r="J21" s="208">
        <v>8129</v>
      </c>
      <c r="K21" s="208">
        <v>3678</v>
      </c>
      <c r="L21" s="208">
        <v>5373</v>
      </c>
      <c r="M21" s="208">
        <v>2860</v>
      </c>
      <c r="N21" s="208">
        <v>3205</v>
      </c>
      <c r="O21" s="208">
        <f t="shared" si="0"/>
        <v>264775</v>
      </c>
    </row>
    <row r="22" spans="1:15" ht="15">
      <c r="A22" s="209" t="s">
        <v>89</v>
      </c>
      <c r="B22" s="210">
        <v>88371</v>
      </c>
      <c r="C22" s="210">
        <v>34274</v>
      </c>
      <c r="D22" s="210">
        <v>6073</v>
      </c>
      <c r="E22" s="210">
        <v>4998</v>
      </c>
      <c r="F22" s="210">
        <v>20586</v>
      </c>
      <c r="G22" s="210">
        <v>3390</v>
      </c>
      <c r="H22" s="210">
        <v>3604</v>
      </c>
      <c r="I22" s="210">
        <v>2029</v>
      </c>
      <c r="J22" s="210">
        <v>3033</v>
      </c>
      <c r="K22" s="210">
        <v>2602</v>
      </c>
      <c r="L22" s="210">
        <v>888</v>
      </c>
      <c r="M22" s="210">
        <v>419</v>
      </c>
      <c r="N22" s="210">
        <v>1541</v>
      </c>
      <c r="O22" s="210">
        <f t="shared" si="0"/>
        <v>171808</v>
      </c>
    </row>
    <row r="23" spans="1:15" ht="15">
      <c r="A23" s="207" t="s">
        <v>90</v>
      </c>
      <c r="B23" s="208">
        <v>165679</v>
      </c>
      <c r="C23" s="208">
        <v>88611</v>
      </c>
      <c r="D23" s="208">
        <v>18419</v>
      </c>
      <c r="E23" s="208">
        <v>17094</v>
      </c>
      <c r="F23" s="208">
        <v>64695</v>
      </c>
      <c r="G23" s="208">
        <v>18010</v>
      </c>
      <c r="H23" s="208">
        <v>9011</v>
      </c>
      <c r="I23" s="208">
        <v>7321</v>
      </c>
      <c r="J23" s="208">
        <v>5335</v>
      </c>
      <c r="K23" s="208">
        <v>8967</v>
      </c>
      <c r="L23" s="208">
        <v>4329</v>
      </c>
      <c r="M23" s="208">
        <v>2138</v>
      </c>
      <c r="N23" s="208">
        <v>3636</v>
      </c>
      <c r="O23" s="208">
        <f t="shared" si="0"/>
        <v>413245</v>
      </c>
    </row>
    <row r="24" spans="1:15" ht="15">
      <c r="A24" s="209" t="s">
        <v>91</v>
      </c>
      <c r="B24" s="210">
        <v>13535</v>
      </c>
      <c r="C24" s="210">
        <v>6630</v>
      </c>
      <c r="D24" s="210">
        <v>756</v>
      </c>
      <c r="E24" s="210">
        <v>1172</v>
      </c>
      <c r="F24" s="210">
        <v>3421</v>
      </c>
      <c r="G24" s="210">
        <v>1246</v>
      </c>
      <c r="H24" s="210">
        <v>419</v>
      </c>
      <c r="I24" s="210">
        <v>527</v>
      </c>
      <c r="J24" s="210">
        <v>478</v>
      </c>
      <c r="K24" s="210">
        <v>449</v>
      </c>
      <c r="L24" s="210">
        <v>312</v>
      </c>
      <c r="M24" s="210">
        <v>129</v>
      </c>
      <c r="N24" s="210">
        <v>214</v>
      </c>
      <c r="O24" s="210">
        <f t="shared" si="0"/>
        <v>29288</v>
      </c>
    </row>
    <row r="25" spans="1:15" ht="15">
      <c r="A25" s="207" t="s">
        <v>92</v>
      </c>
      <c r="B25" s="208">
        <v>123170</v>
      </c>
      <c r="C25" s="208">
        <v>38819</v>
      </c>
      <c r="D25" s="208">
        <v>7364</v>
      </c>
      <c r="E25" s="208">
        <v>20977</v>
      </c>
      <c r="F25" s="208">
        <v>27810</v>
      </c>
      <c r="G25" s="208">
        <v>8490</v>
      </c>
      <c r="H25" s="208">
        <v>4947</v>
      </c>
      <c r="I25" s="208">
        <v>4584</v>
      </c>
      <c r="J25" s="208">
        <v>5149</v>
      </c>
      <c r="K25" s="208">
        <v>6394</v>
      </c>
      <c r="L25" s="208">
        <v>5665</v>
      </c>
      <c r="M25" s="208">
        <v>1142</v>
      </c>
      <c r="N25" s="208">
        <v>2773</v>
      </c>
      <c r="O25" s="208">
        <f t="shared" si="0"/>
        <v>257284</v>
      </c>
    </row>
    <row r="26" spans="1:15" ht="15">
      <c r="A26" s="209" t="s">
        <v>93</v>
      </c>
      <c r="B26" s="210">
        <v>25</v>
      </c>
      <c r="C26" s="210">
        <v>4</v>
      </c>
      <c r="D26" s="210">
        <v>4</v>
      </c>
      <c r="E26" s="210">
        <v>23</v>
      </c>
      <c r="F26" s="210">
        <v>30</v>
      </c>
      <c r="G26" s="210">
        <v>10</v>
      </c>
      <c r="H26" s="210">
        <v>0</v>
      </c>
      <c r="I26" s="210">
        <v>6</v>
      </c>
      <c r="J26" s="210">
        <v>2</v>
      </c>
      <c r="K26" s="210">
        <v>0</v>
      </c>
      <c r="L26" s="210">
        <v>1</v>
      </c>
      <c r="M26" s="210">
        <v>1</v>
      </c>
      <c r="N26" s="210">
        <v>0</v>
      </c>
      <c r="O26" s="210">
        <f t="shared" si="0"/>
        <v>106</v>
      </c>
    </row>
    <row r="27" spans="1:15" ht="15">
      <c r="A27" s="207" t="s">
        <v>94</v>
      </c>
      <c r="B27" s="208">
        <v>541</v>
      </c>
      <c r="C27" s="208">
        <v>72</v>
      </c>
      <c r="D27" s="208">
        <v>0</v>
      </c>
      <c r="E27" s="208">
        <v>3</v>
      </c>
      <c r="F27" s="208">
        <v>1</v>
      </c>
      <c r="G27" s="208">
        <v>0</v>
      </c>
      <c r="H27" s="208">
        <v>0</v>
      </c>
      <c r="I27" s="208">
        <v>0</v>
      </c>
      <c r="J27" s="208">
        <v>0</v>
      </c>
      <c r="K27" s="208">
        <v>227</v>
      </c>
      <c r="L27" s="208">
        <v>0</v>
      </c>
      <c r="M27" s="208">
        <v>0</v>
      </c>
      <c r="N27" s="208">
        <v>0</v>
      </c>
      <c r="O27" s="208">
        <f t="shared" si="0"/>
        <v>844</v>
      </c>
    </row>
    <row r="28" spans="1:15" ht="15">
      <c r="A28" s="209" t="s">
        <v>292</v>
      </c>
      <c r="B28" s="210">
        <v>117957</v>
      </c>
      <c r="C28" s="210">
        <v>11124</v>
      </c>
      <c r="D28" s="210">
        <v>2716</v>
      </c>
      <c r="E28" s="210">
        <v>3658</v>
      </c>
      <c r="F28" s="210">
        <v>3631</v>
      </c>
      <c r="G28" s="210">
        <v>2837</v>
      </c>
      <c r="H28" s="210">
        <v>1110</v>
      </c>
      <c r="I28" s="210">
        <v>4600</v>
      </c>
      <c r="J28" s="210">
        <v>2054</v>
      </c>
      <c r="K28" s="210">
        <v>2364</v>
      </c>
      <c r="L28" s="210">
        <v>4975</v>
      </c>
      <c r="M28" s="210">
        <v>355</v>
      </c>
      <c r="N28" s="210">
        <v>1458</v>
      </c>
      <c r="O28" s="210">
        <f t="shared" si="0"/>
        <v>158839</v>
      </c>
    </row>
    <row r="29" spans="1:15" ht="15">
      <c r="A29" s="200" t="s">
        <v>16</v>
      </c>
      <c r="B29" s="197">
        <f t="shared" ref="B29:O29" si="1">SUM(B7:B28)</f>
        <v>4179920</v>
      </c>
      <c r="C29" s="197">
        <f t="shared" si="1"/>
        <v>1929284</v>
      </c>
      <c r="D29" s="197">
        <f t="shared" si="1"/>
        <v>233494</v>
      </c>
      <c r="E29" s="197">
        <f t="shared" si="1"/>
        <v>388008</v>
      </c>
      <c r="F29" s="197">
        <f t="shared" si="1"/>
        <v>1766129</v>
      </c>
      <c r="G29" s="197">
        <f t="shared" si="1"/>
        <v>314772</v>
      </c>
      <c r="H29" s="197">
        <f t="shared" si="1"/>
        <v>106019</v>
      </c>
      <c r="I29" s="197">
        <f t="shared" si="1"/>
        <v>117985</v>
      </c>
      <c r="J29" s="197">
        <f t="shared" si="1"/>
        <v>129237</v>
      </c>
      <c r="K29" s="197">
        <f t="shared" si="1"/>
        <v>146656</v>
      </c>
      <c r="L29" s="197">
        <f t="shared" si="1"/>
        <v>124925</v>
      </c>
      <c r="M29" s="197">
        <f t="shared" si="1"/>
        <v>40181</v>
      </c>
      <c r="N29" s="197">
        <f t="shared" si="1"/>
        <v>65012</v>
      </c>
      <c r="O29" s="197">
        <f t="shared" si="1"/>
        <v>9541622</v>
      </c>
    </row>
    <row r="30" spans="1:15" ht="16.8">
      <c r="A30" s="211" t="s">
        <v>290</v>
      </c>
      <c r="B30" s="212"/>
      <c r="C30" s="212"/>
      <c r="D30" s="212"/>
      <c r="E30" s="212"/>
      <c r="F30" s="212"/>
      <c r="G30" s="212"/>
      <c r="H30" s="212"/>
      <c r="I30" s="212"/>
      <c r="J30" s="212"/>
      <c r="K30" s="212"/>
      <c r="L30" s="212"/>
      <c r="M30" s="212"/>
      <c r="N30" s="212"/>
      <c r="O30" s="212"/>
    </row>
    <row r="31" spans="1:15" ht="16.8">
      <c r="A31" s="213" t="s">
        <v>52</v>
      </c>
      <c r="B31" s="214"/>
      <c r="C31" s="214"/>
      <c r="D31" s="214"/>
      <c r="E31" s="214"/>
      <c r="F31" s="214"/>
      <c r="G31" s="214"/>
      <c r="H31" s="214"/>
      <c r="I31" s="214"/>
      <c r="J31" s="214"/>
      <c r="K31" s="214"/>
      <c r="L31" s="214"/>
      <c r="M31" s="214"/>
      <c r="N31" s="214"/>
      <c r="O31" s="214"/>
    </row>
    <row r="34" spans="2:15">
      <c r="B34" s="218"/>
      <c r="C34" s="218"/>
      <c r="D34" s="218"/>
      <c r="E34" s="218"/>
      <c r="F34" s="218"/>
      <c r="G34" s="218"/>
      <c r="H34" s="218"/>
      <c r="I34" s="218"/>
      <c r="J34" s="218"/>
      <c r="K34" s="218"/>
      <c r="L34" s="218"/>
      <c r="M34" s="218"/>
      <c r="N34" s="218"/>
      <c r="O34" s="218"/>
    </row>
  </sheetData>
  <mergeCells count="4">
    <mergeCell ref="M1:O2"/>
    <mergeCell ref="H3:J3"/>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D20F3-4374-4ABA-9BA8-6DDE8A2BE089}">
  <sheetPr>
    <tabColor rgb="FF5A2781"/>
  </sheetPr>
  <dimension ref="A1:N33"/>
  <sheetViews>
    <sheetView showGridLines="0" rightToLeft="1" view="pageBreakPreview" topLeftCell="B1" zoomScale="55" zoomScaleNormal="40" zoomScaleSheetLayoutView="55" workbookViewId="0">
      <selection activeCell="B7" sqref="B7:M29"/>
    </sheetView>
  </sheetViews>
  <sheetFormatPr defaultColWidth="8.88671875" defaultRowHeight="14.4"/>
  <cols>
    <col min="1" max="1" width="53.88671875" style="204" customWidth="1"/>
    <col min="2" max="13" width="13.109375" style="204" customWidth="1"/>
    <col min="14" max="14" width="8.88671875" style="204" customWidth="1"/>
    <col min="15" max="16384" width="8.88671875" style="204"/>
  </cols>
  <sheetData>
    <row r="1" spans="1:14">
      <c r="I1" s="205"/>
      <c r="K1" s="335" t="s">
        <v>306</v>
      </c>
      <c r="L1" s="335"/>
      <c r="M1" s="335"/>
      <c r="N1" s="205"/>
    </row>
    <row r="2" spans="1:14">
      <c r="H2" s="205"/>
      <c r="I2" s="205"/>
      <c r="K2" s="335"/>
      <c r="L2" s="335"/>
      <c r="M2" s="335"/>
      <c r="N2" s="205"/>
    </row>
    <row r="3" spans="1:14" s="206" customFormat="1">
      <c r="H3" s="336"/>
      <c r="I3" s="336"/>
      <c r="J3" s="336"/>
      <c r="K3" s="204"/>
      <c r="L3" s="204"/>
      <c r="M3" s="204"/>
      <c r="N3" s="204"/>
    </row>
    <row r="4" spans="1:14" ht="15">
      <c r="A4" s="337" t="s">
        <v>287</v>
      </c>
      <c r="B4" s="337"/>
      <c r="C4" s="337"/>
      <c r="D4" s="337"/>
      <c r="E4" s="337"/>
      <c r="F4" s="337"/>
      <c r="G4" s="337"/>
      <c r="H4" s="337"/>
      <c r="I4" s="337"/>
      <c r="J4" s="337"/>
      <c r="K4" s="337"/>
      <c r="L4" s="337"/>
      <c r="M4" s="337"/>
    </row>
    <row r="5" spans="1:14" ht="15">
      <c r="A5" s="245" t="s">
        <v>291</v>
      </c>
      <c r="B5" s="306" t="s">
        <v>53</v>
      </c>
      <c r="C5" s="338"/>
      <c r="D5" s="338"/>
      <c r="E5" s="338"/>
      <c r="F5" s="338"/>
      <c r="G5" s="338"/>
      <c r="H5" s="338"/>
      <c r="I5" s="338"/>
      <c r="J5" s="338"/>
      <c r="K5" s="338"/>
      <c r="L5" s="338"/>
      <c r="M5" s="313"/>
    </row>
    <row r="6" spans="1:14" ht="15">
      <c r="A6" s="200" t="s">
        <v>289</v>
      </c>
      <c r="B6" s="198" t="s">
        <v>5</v>
      </c>
      <c r="C6" s="198" t="s">
        <v>6</v>
      </c>
      <c r="D6" s="198" t="s">
        <v>7</v>
      </c>
      <c r="E6" s="198" t="s">
        <v>8</v>
      </c>
      <c r="F6" s="198" t="s">
        <v>9</v>
      </c>
      <c r="G6" s="198" t="s">
        <v>10</v>
      </c>
      <c r="H6" s="198" t="s">
        <v>11</v>
      </c>
      <c r="I6" s="198" t="s">
        <v>12</v>
      </c>
      <c r="J6" s="199" t="s">
        <v>13</v>
      </c>
      <c r="K6" s="198" t="s">
        <v>55</v>
      </c>
      <c r="L6" s="198" t="s">
        <v>56</v>
      </c>
      <c r="M6" s="215" t="s">
        <v>54</v>
      </c>
    </row>
    <row r="7" spans="1:14" ht="15">
      <c r="A7" s="216" t="s">
        <v>74</v>
      </c>
      <c r="B7" s="208">
        <v>1062</v>
      </c>
      <c r="C7" s="208">
        <v>17467</v>
      </c>
      <c r="D7" s="208">
        <v>29641</v>
      </c>
      <c r="E7" s="208">
        <v>31914</v>
      </c>
      <c r="F7" s="208">
        <v>31675</v>
      </c>
      <c r="G7" s="208">
        <v>24985</v>
      </c>
      <c r="H7" s="207">
        <v>16368</v>
      </c>
      <c r="I7" s="208">
        <v>11957</v>
      </c>
      <c r="J7" s="208">
        <v>8278</v>
      </c>
      <c r="K7" s="208">
        <v>4345</v>
      </c>
      <c r="L7" s="208">
        <v>3354</v>
      </c>
      <c r="M7" s="208">
        <f t="shared" ref="M7:M28" si="0">SUM(B7:L7)</f>
        <v>181046</v>
      </c>
    </row>
    <row r="8" spans="1:14" ht="15">
      <c r="A8" s="217" t="s">
        <v>75</v>
      </c>
      <c r="B8" s="210">
        <v>972</v>
      </c>
      <c r="C8" s="210">
        <v>12423</v>
      </c>
      <c r="D8" s="210">
        <v>30033</v>
      </c>
      <c r="E8" s="210">
        <v>29491</v>
      </c>
      <c r="F8" s="210">
        <v>22705</v>
      </c>
      <c r="G8" s="210">
        <v>17105</v>
      </c>
      <c r="H8" s="209">
        <v>11924</v>
      </c>
      <c r="I8" s="210">
        <v>9003</v>
      </c>
      <c r="J8" s="210">
        <v>5648</v>
      </c>
      <c r="K8" s="210">
        <v>2176</v>
      </c>
      <c r="L8" s="210">
        <v>673</v>
      </c>
      <c r="M8" s="210">
        <f t="shared" si="0"/>
        <v>142153</v>
      </c>
    </row>
    <row r="9" spans="1:14" ht="15">
      <c r="A9" s="216" t="s">
        <v>76</v>
      </c>
      <c r="B9" s="208">
        <v>8395</v>
      </c>
      <c r="C9" s="208">
        <v>82080</v>
      </c>
      <c r="D9" s="208">
        <v>144179</v>
      </c>
      <c r="E9" s="208">
        <v>167570</v>
      </c>
      <c r="F9" s="208">
        <v>166577</v>
      </c>
      <c r="G9" s="208">
        <v>131559</v>
      </c>
      <c r="H9" s="207">
        <v>91370</v>
      </c>
      <c r="I9" s="208">
        <v>68942</v>
      </c>
      <c r="J9" s="208">
        <v>47125</v>
      </c>
      <c r="K9" s="208">
        <v>22665</v>
      </c>
      <c r="L9" s="208">
        <v>13425</v>
      </c>
      <c r="M9" s="208">
        <f t="shared" si="0"/>
        <v>943887</v>
      </c>
    </row>
    <row r="10" spans="1:14" ht="15">
      <c r="A10" s="217" t="s">
        <v>77</v>
      </c>
      <c r="B10" s="210">
        <v>51</v>
      </c>
      <c r="C10" s="210">
        <v>436</v>
      </c>
      <c r="D10" s="210">
        <v>6296</v>
      </c>
      <c r="E10" s="210">
        <v>11197</v>
      </c>
      <c r="F10" s="210">
        <v>8287</v>
      </c>
      <c r="G10" s="210">
        <v>5852</v>
      </c>
      <c r="H10" s="209">
        <v>3939</v>
      </c>
      <c r="I10" s="210">
        <v>2414</v>
      </c>
      <c r="J10" s="210">
        <v>1370</v>
      </c>
      <c r="K10" s="210">
        <v>191</v>
      </c>
      <c r="L10" s="210">
        <v>124</v>
      </c>
      <c r="M10" s="210">
        <f t="shared" si="0"/>
        <v>40157</v>
      </c>
    </row>
    <row r="11" spans="1:14" ht="15">
      <c r="A11" s="216" t="s">
        <v>78</v>
      </c>
      <c r="B11" s="208">
        <v>552</v>
      </c>
      <c r="C11" s="208">
        <v>5595</v>
      </c>
      <c r="D11" s="208">
        <v>14622</v>
      </c>
      <c r="E11" s="208">
        <v>19346</v>
      </c>
      <c r="F11" s="208">
        <v>17198</v>
      </c>
      <c r="G11" s="208">
        <v>13495</v>
      </c>
      <c r="H11" s="207">
        <v>7970</v>
      </c>
      <c r="I11" s="208">
        <v>4893</v>
      </c>
      <c r="J11" s="208">
        <v>2678</v>
      </c>
      <c r="K11" s="208">
        <v>986</v>
      </c>
      <c r="L11" s="208">
        <v>606</v>
      </c>
      <c r="M11" s="208">
        <f t="shared" si="0"/>
        <v>87941</v>
      </c>
    </row>
    <row r="12" spans="1:14" ht="15">
      <c r="A12" s="217" t="s">
        <v>79</v>
      </c>
      <c r="B12" s="210">
        <v>16968</v>
      </c>
      <c r="C12" s="210">
        <v>213212</v>
      </c>
      <c r="D12" s="210">
        <v>373899</v>
      </c>
      <c r="E12" s="210">
        <v>450301</v>
      </c>
      <c r="F12" s="210">
        <v>455641</v>
      </c>
      <c r="G12" s="210">
        <v>353758</v>
      </c>
      <c r="H12" s="209">
        <v>229600</v>
      </c>
      <c r="I12" s="210">
        <v>163511</v>
      </c>
      <c r="J12" s="210">
        <v>108362</v>
      </c>
      <c r="K12" s="210">
        <v>52494</v>
      </c>
      <c r="L12" s="210">
        <v>35977</v>
      </c>
      <c r="M12" s="210">
        <f t="shared" si="0"/>
        <v>2453723</v>
      </c>
    </row>
    <row r="13" spans="1:14" ht="30">
      <c r="A13" s="216" t="s">
        <v>80</v>
      </c>
      <c r="B13" s="208">
        <v>22848</v>
      </c>
      <c r="C13" s="208">
        <v>160956</v>
      </c>
      <c r="D13" s="208">
        <v>271764</v>
      </c>
      <c r="E13" s="208">
        <v>301761</v>
      </c>
      <c r="F13" s="208">
        <v>289584</v>
      </c>
      <c r="G13" s="208">
        <v>228996</v>
      </c>
      <c r="H13" s="207">
        <v>154597</v>
      </c>
      <c r="I13" s="208">
        <v>116569</v>
      </c>
      <c r="J13" s="208">
        <v>87072</v>
      </c>
      <c r="K13" s="208">
        <v>49518</v>
      </c>
      <c r="L13" s="208">
        <v>36173</v>
      </c>
      <c r="M13" s="208">
        <f t="shared" si="0"/>
        <v>1719838</v>
      </c>
    </row>
    <row r="14" spans="1:14" ht="15">
      <c r="A14" s="217" t="s">
        <v>81</v>
      </c>
      <c r="B14" s="210">
        <v>3726</v>
      </c>
      <c r="C14" s="210">
        <v>30842</v>
      </c>
      <c r="D14" s="210">
        <v>60579</v>
      </c>
      <c r="E14" s="210">
        <v>76639</v>
      </c>
      <c r="F14" s="210">
        <v>76463</v>
      </c>
      <c r="G14" s="210">
        <v>59400</v>
      </c>
      <c r="H14" s="209">
        <v>38457</v>
      </c>
      <c r="I14" s="210">
        <v>27411</v>
      </c>
      <c r="J14" s="210">
        <v>18971</v>
      </c>
      <c r="K14" s="210">
        <v>8856</v>
      </c>
      <c r="L14" s="210">
        <v>5391</v>
      </c>
      <c r="M14" s="210">
        <f t="shared" si="0"/>
        <v>406735</v>
      </c>
    </row>
    <row r="15" spans="1:14" ht="15">
      <c r="A15" s="216" t="s">
        <v>82</v>
      </c>
      <c r="B15" s="208">
        <v>9449</v>
      </c>
      <c r="C15" s="208">
        <v>84261</v>
      </c>
      <c r="D15" s="208">
        <v>142762</v>
      </c>
      <c r="E15" s="208">
        <v>127068</v>
      </c>
      <c r="F15" s="208">
        <v>101334</v>
      </c>
      <c r="G15" s="208">
        <v>72446</v>
      </c>
      <c r="H15" s="207">
        <v>46007</v>
      </c>
      <c r="I15" s="208">
        <v>32202</v>
      </c>
      <c r="J15" s="208">
        <v>21401</v>
      </c>
      <c r="K15" s="208">
        <v>10330</v>
      </c>
      <c r="L15" s="208">
        <v>6050</v>
      </c>
      <c r="M15" s="208">
        <f t="shared" si="0"/>
        <v>653310</v>
      </c>
    </row>
    <row r="16" spans="1:14" ht="15">
      <c r="A16" s="217" t="s">
        <v>83</v>
      </c>
      <c r="B16" s="210">
        <v>616</v>
      </c>
      <c r="C16" s="210">
        <v>10006</v>
      </c>
      <c r="D16" s="210">
        <v>27411</v>
      </c>
      <c r="E16" s="210">
        <v>24960</v>
      </c>
      <c r="F16" s="210">
        <v>21718</v>
      </c>
      <c r="G16" s="210">
        <v>16911</v>
      </c>
      <c r="H16" s="209">
        <v>10381</v>
      </c>
      <c r="I16" s="210">
        <v>6057</v>
      </c>
      <c r="J16" s="210">
        <v>3161</v>
      </c>
      <c r="K16" s="210">
        <v>1353</v>
      </c>
      <c r="L16" s="210">
        <v>917</v>
      </c>
      <c r="M16" s="210">
        <f t="shared" si="0"/>
        <v>123491</v>
      </c>
    </row>
    <row r="17" spans="1:13" ht="15">
      <c r="A17" s="216" t="s">
        <v>84</v>
      </c>
      <c r="B17" s="208">
        <v>127</v>
      </c>
      <c r="C17" s="208">
        <v>2860</v>
      </c>
      <c r="D17" s="208">
        <v>15637</v>
      </c>
      <c r="E17" s="208">
        <v>22793</v>
      </c>
      <c r="F17" s="208">
        <v>18736</v>
      </c>
      <c r="G17" s="208">
        <v>13630</v>
      </c>
      <c r="H17" s="207">
        <v>7298</v>
      </c>
      <c r="I17" s="208">
        <v>4042</v>
      </c>
      <c r="J17" s="208">
        <v>2023</v>
      </c>
      <c r="K17" s="208">
        <v>935</v>
      </c>
      <c r="L17" s="208">
        <v>699</v>
      </c>
      <c r="M17" s="208">
        <f t="shared" si="0"/>
        <v>88780</v>
      </c>
    </row>
    <row r="18" spans="1:13" ht="15">
      <c r="A18" s="217" t="s">
        <v>85</v>
      </c>
      <c r="B18" s="210">
        <v>613</v>
      </c>
      <c r="C18" s="210">
        <v>4987</v>
      </c>
      <c r="D18" s="210">
        <v>11194</v>
      </c>
      <c r="E18" s="210">
        <v>12416</v>
      </c>
      <c r="F18" s="210">
        <v>11539</v>
      </c>
      <c r="G18" s="210">
        <v>8759</v>
      </c>
      <c r="H18" s="209">
        <v>5872</v>
      </c>
      <c r="I18" s="210">
        <v>4362</v>
      </c>
      <c r="J18" s="210">
        <v>3309</v>
      </c>
      <c r="K18" s="210">
        <v>1765</v>
      </c>
      <c r="L18" s="210">
        <v>1365</v>
      </c>
      <c r="M18" s="210">
        <f t="shared" si="0"/>
        <v>66181</v>
      </c>
    </row>
    <row r="19" spans="1:13" ht="15">
      <c r="A19" s="216" t="s">
        <v>86</v>
      </c>
      <c r="B19" s="208">
        <v>1448</v>
      </c>
      <c r="C19" s="208">
        <v>14564</v>
      </c>
      <c r="D19" s="208">
        <v>39465</v>
      </c>
      <c r="E19" s="208">
        <v>39453</v>
      </c>
      <c r="F19" s="208">
        <v>34768</v>
      </c>
      <c r="G19" s="208">
        <v>25110</v>
      </c>
      <c r="H19" s="207">
        <v>15522</v>
      </c>
      <c r="I19" s="208">
        <v>10778</v>
      </c>
      <c r="J19" s="208">
        <v>7567</v>
      </c>
      <c r="K19" s="208">
        <v>4528</v>
      </c>
      <c r="L19" s="208">
        <v>3621</v>
      </c>
      <c r="M19" s="208">
        <f t="shared" si="0"/>
        <v>196824</v>
      </c>
    </row>
    <row r="20" spans="1:13" ht="15">
      <c r="A20" s="217" t="s">
        <v>87</v>
      </c>
      <c r="B20" s="210">
        <v>7215</v>
      </c>
      <c r="C20" s="210">
        <v>103272</v>
      </c>
      <c r="D20" s="210">
        <v>222816</v>
      </c>
      <c r="E20" s="210">
        <v>236589</v>
      </c>
      <c r="F20" s="210">
        <v>211181</v>
      </c>
      <c r="G20" s="210">
        <v>154010</v>
      </c>
      <c r="H20" s="209">
        <v>88592</v>
      </c>
      <c r="I20" s="210">
        <v>55645</v>
      </c>
      <c r="J20" s="210">
        <v>34845</v>
      </c>
      <c r="K20" s="210">
        <v>16696</v>
      </c>
      <c r="L20" s="210">
        <v>10506</v>
      </c>
      <c r="M20" s="210">
        <f t="shared" si="0"/>
        <v>1141367</v>
      </c>
    </row>
    <row r="21" spans="1:13" ht="15">
      <c r="A21" s="216" t="s">
        <v>88</v>
      </c>
      <c r="B21" s="208">
        <v>1052</v>
      </c>
      <c r="C21" s="208">
        <v>11217</v>
      </c>
      <c r="D21" s="208">
        <v>45264</v>
      </c>
      <c r="E21" s="208">
        <v>60716</v>
      </c>
      <c r="F21" s="208">
        <v>51155</v>
      </c>
      <c r="G21" s="208">
        <v>37130</v>
      </c>
      <c r="H21" s="207">
        <v>23449</v>
      </c>
      <c r="I21" s="208">
        <v>17237</v>
      </c>
      <c r="J21" s="208">
        <v>11847</v>
      </c>
      <c r="K21" s="208">
        <v>3948</v>
      </c>
      <c r="L21" s="208">
        <v>1760</v>
      </c>
      <c r="M21" s="208">
        <f t="shared" si="0"/>
        <v>264775</v>
      </c>
    </row>
    <row r="22" spans="1:13" ht="15">
      <c r="A22" s="217" t="s">
        <v>89</v>
      </c>
      <c r="B22" s="210">
        <v>304</v>
      </c>
      <c r="C22" s="210">
        <v>7513</v>
      </c>
      <c r="D22" s="210">
        <v>28450</v>
      </c>
      <c r="E22" s="210">
        <v>33995</v>
      </c>
      <c r="F22" s="210">
        <v>30954</v>
      </c>
      <c r="G22" s="210">
        <v>23248</v>
      </c>
      <c r="H22" s="209">
        <v>17139</v>
      </c>
      <c r="I22" s="210">
        <v>13011</v>
      </c>
      <c r="J22" s="210">
        <v>9550</v>
      </c>
      <c r="K22" s="210">
        <v>4868</v>
      </c>
      <c r="L22" s="210">
        <v>2776</v>
      </c>
      <c r="M22" s="210">
        <f t="shared" si="0"/>
        <v>171808</v>
      </c>
    </row>
    <row r="23" spans="1:13" ht="15">
      <c r="A23" s="216" t="s">
        <v>90</v>
      </c>
      <c r="B23" s="208">
        <v>862</v>
      </c>
      <c r="C23" s="208">
        <v>21914</v>
      </c>
      <c r="D23" s="208">
        <v>80513</v>
      </c>
      <c r="E23" s="208">
        <v>101175</v>
      </c>
      <c r="F23" s="208">
        <v>81964</v>
      </c>
      <c r="G23" s="208">
        <v>49330</v>
      </c>
      <c r="H23" s="207">
        <v>30581</v>
      </c>
      <c r="I23" s="208">
        <v>20805</v>
      </c>
      <c r="J23" s="208">
        <v>13255</v>
      </c>
      <c r="K23" s="208">
        <v>7139</v>
      </c>
      <c r="L23" s="208">
        <v>5707</v>
      </c>
      <c r="M23" s="208">
        <f t="shared" si="0"/>
        <v>413245</v>
      </c>
    </row>
    <row r="24" spans="1:13" ht="15">
      <c r="A24" s="217" t="s">
        <v>91</v>
      </c>
      <c r="B24" s="210">
        <v>379</v>
      </c>
      <c r="C24" s="210">
        <v>3409</v>
      </c>
      <c r="D24" s="210">
        <v>6617</v>
      </c>
      <c r="E24" s="210">
        <v>6068</v>
      </c>
      <c r="F24" s="210">
        <v>4709</v>
      </c>
      <c r="G24" s="210">
        <v>3197</v>
      </c>
      <c r="H24" s="209">
        <v>1955</v>
      </c>
      <c r="I24" s="210">
        <v>1234</v>
      </c>
      <c r="J24" s="210">
        <v>877</v>
      </c>
      <c r="K24" s="210">
        <v>462</v>
      </c>
      <c r="L24" s="210">
        <v>381</v>
      </c>
      <c r="M24" s="210">
        <f t="shared" si="0"/>
        <v>29288</v>
      </c>
    </row>
    <row r="25" spans="1:13" ht="15">
      <c r="A25" s="216" t="s">
        <v>92</v>
      </c>
      <c r="B25" s="208">
        <v>1784</v>
      </c>
      <c r="C25" s="208">
        <v>34322</v>
      </c>
      <c r="D25" s="208">
        <v>47820</v>
      </c>
      <c r="E25" s="208">
        <v>47167</v>
      </c>
      <c r="F25" s="208">
        <v>42818</v>
      </c>
      <c r="G25" s="208">
        <v>32267</v>
      </c>
      <c r="H25" s="207">
        <v>20166</v>
      </c>
      <c r="I25" s="208">
        <v>14542</v>
      </c>
      <c r="J25" s="208">
        <v>9553</v>
      </c>
      <c r="K25" s="208">
        <v>4257</v>
      </c>
      <c r="L25" s="208">
        <v>2588</v>
      </c>
      <c r="M25" s="208">
        <f t="shared" si="0"/>
        <v>257284</v>
      </c>
    </row>
    <row r="26" spans="1:13" ht="30">
      <c r="A26" s="217" t="s">
        <v>93</v>
      </c>
      <c r="B26" s="210">
        <v>0</v>
      </c>
      <c r="C26" s="210">
        <v>4</v>
      </c>
      <c r="D26" s="210">
        <v>5</v>
      </c>
      <c r="E26" s="210">
        <v>15</v>
      </c>
      <c r="F26" s="210">
        <v>22</v>
      </c>
      <c r="G26" s="210">
        <v>15</v>
      </c>
      <c r="H26" s="210">
        <v>15</v>
      </c>
      <c r="I26" s="210">
        <v>15</v>
      </c>
      <c r="J26" s="210">
        <v>8</v>
      </c>
      <c r="K26" s="210">
        <v>4</v>
      </c>
      <c r="L26" s="210">
        <v>3</v>
      </c>
      <c r="M26" s="210">
        <f t="shared" si="0"/>
        <v>106</v>
      </c>
    </row>
    <row r="27" spans="1:13" ht="15">
      <c r="A27" s="216" t="s">
        <v>94</v>
      </c>
      <c r="B27" s="208">
        <v>0</v>
      </c>
      <c r="C27" s="208">
        <v>16</v>
      </c>
      <c r="D27" s="208">
        <v>118</v>
      </c>
      <c r="E27" s="208">
        <v>205</v>
      </c>
      <c r="F27" s="208">
        <v>185</v>
      </c>
      <c r="G27" s="208">
        <v>119</v>
      </c>
      <c r="H27" s="207">
        <v>67</v>
      </c>
      <c r="I27" s="208">
        <v>51</v>
      </c>
      <c r="J27" s="208">
        <v>38</v>
      </c>
      <c r="K27" s="208">
        <v>29</v>
      </c>
      <c r="L27" s="208">
        <v>16</v>
      </c>
      <c r="M27" s="208">
        <f t="shared" si="0"/>
        <v>844</v>
      </c>
    </row>
    <row r="28" spans="1:13" ht="15">
      <c r="A28" s="209" t="s">
        <v>292</v>
      </c>
      <c r="B28" s="210">
        <v>1107</v>
      </c>
      <c r="C28" s="210">
        <v>19848</v>
      </c>
      <c r="D28" s="210">
        <v>26231</v>
      </c>
      <c r="E28" s="210">
        <v>27659</v>
      </c>
      <c r="F28" s="210">
        <v>27615</v>
      </c>
      <c r="G28" s="210">
        <v>21214</v>
      </c>
      <c r="H28" s="209">
        <v>13114</v>
      </c>
      <c r="I28" s="210">
        <v>9006</v>
      </c>
      <c r="J28" s="210">
        <v>6291</v>
      </c>
      <c r="K28" s="210">
        <v>3716</v>
      </c>
      <c r="L28" s="210">
        <v>3038</v>
      </c>
      <c r="M28" s="210">
        <f t="shared" si="0"/>
        <v>158839</v>
      </c>
    </row>
    <row r="29" spans="1:13" ht="15">
      <c r="A29" s="200" t="s">
        <v>16</v>
      </c>
      <c r="B29" s="197">
        <f t="shared" ref="B29:M29" si="1">SUM(B7:B28)</f>
        <v>79530</v>
      </c>
      <c r="C29" s="197">
        <f t="shared" si="1"/>
        <v>841204</v>
      </c>
      <c r="D29" s="197">
        <f t="shared" si="1"/>
        <v>1625316</v>
      </c>
      <c r="E29" s="197">
        <f t="shared" si="1"/>
        <v>1828498</v>
      </c>
      <c r="F29" s="197">
        <f t="shared" si="1"/>
        <v>1706828</v>
      </c>
      <c r="G29" s="197">
        <f t="shared" si="1"/>
        <v>1292536</v>
      </c>
      <c r="H29" s="105">
        <f t="shared" si="1"/>
        <v>834383</v>
      </c>
      <c r="I29" s="197">
        <f t="shared" si="1"/>
        <v>593687</v>
      </c>
      <c r="J29" s="197">
        <f t="shared" si="1"/>
        <v>403229</v>
      </c>
      <c r="K29" s="197">
        <f t="shared" si="1"/>
        <v>201261</v>
      </c>
      <c r="L29" s="197">
        <f t="shared" si="1"/>
        <v>135150</v>
      </c>
      <c r="M29" s="197">
        <f t="shared" si="1"/>
        <v>9541622</v>
      </c>
    </row>
    <row r="30" spans="1:13" ht="16.8">
      <c r="A30" s="211" t="s">
        <v>72</v>
      </c>
      <c r="B30" s="212"/>
      <c r="C30" s="212"/>
      <c r="D30" s="212"/>
      <c r="E30" s="212"/>
      <c r="F30" s="212"/>
      <c r="G30" s="212"/>
      <c r="H30" s="212"/>
      <c r="I30" s="212"/>
      <c r="J30" s="212"/>
      <c r="K30" s="212"/>
      <c r="L30" s="212"/>
      <c r="M30" s="212"/>
    </row>
    <row r="31" spans="1:13" ht="16.8">
      <c r="A31" s="213" t="s">
        <v>52</v>
      </c>
      <c r="B31" s="214"/>
      <c r="C31" s="214"/>
      <c r="D31" s="214"/>
      <c r="E31" s="214"/>
      <c r="F31" s="214"/>
      <c r="G31" s="214"/>
      <c r="H31" s="214"/>
      <c r="I31" s="214"/>
      <c r="J31" s="214"/>
      <c r="K31" s="214"/>
      <c r="L31" s="214"/>
      <c r="M31" s="214"/>
    </row>
    <row r="33" spans="2:13">
      <c r="B33" s="218"/>
      <c r="C33" s="218"/>
      <c r="D33" s="218"/>
      <c r="E33" s="218"/>
      <c r="F33" s="218"/>
      <c r="G33" s="218"/>
      <c r="H33" s="218"/>
      <c r="I33" s="218"/>
      <c r="J33" s="218"/>
      <c r="K33" s="218"/>
      <c r="L33" s="218"/>
      <c r="M33" s="218"/>
    </row>
  </sheetData>
  <mergeCells count="4">
    <mergeCell ref="K1:M2"/>
    <mergeCell ref="H3:J3"/>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499984740745262"/>
  </sheetPr>
  <dimension ref="A1:AD12"/>
  <sheetViews>
    <sheetView showGridLines="0" rightToLeft="1" view="pageBreakPreview" topLeftCell="D1" zoomScaleNormal="70" zoomScaleSheetLayoutView="100" workbookViewId="0">
      <selection activeCell="B8" sqref="B8:J9"/>
    </sheetView>
  </sheetViews>
  <sheetFormatPr defaultColWidth="8.88671875" defaultRowHeight="14.4"/>
  <cols>
    <col min="1" max="1" width="22.33203125" style="12" customWidth="1"/>
    <col min="2" max="3" width="11.6640625" style="12" bestFit="1" customWidth="1"/>
    <col min="4" max="4" width="14.33203125" style="12" bestFit="1" customWidth="1"/>
    <col min="5" max="5" width="10.33203125" style="12" customWidth="1"/>
    <col min="6" max="6" width="11" style="12" bestFit="1" customWidth="1"/>
    <col min="7" max="7" width="10.33203125" style="12" bestFit="1" customWidth="1"/>
    <col min="8" max="9" width="11.6640625" style="12" bestFit="1" customWidth="1"/>
    <col min="10" max="10" width="16.88671875" style="12" customWidth="1"/>
    <col min="11" max="16384" width="8.88671875" style="12"/>
  </cols>
  <sheetData>
    <row r="1" spans="1:30">
      <c r="H1" s="297" t="s">
        <v>306</v>
      </c>
      <c r="I1" s="297"/>
      <c r="J1" s="297"/>
    </row>
    <row r="2" spans="1:30" ht="24.75" customHeight="1">
      <c r="G2" s="27"/>
      <c r="H2" s="297"/>
      <c r="I2" s="297"/>
      <c r="J2" s="297"/>
    </row>
    <row r="3" spans="1:30" s="29" customFormat="1">
      <c r="G3" s="308"/>
      <c r="H3" s="308"/>
      <c r="I3" s="308"/>
      <c r="J3" s="12"/>
      <c r="K3" s="12"/>
      <c r="L3" s="12"/>
      <c r="M3" s="12"/>
      <c r="N3" s="12"/>
      <c r="O3" s="12"/>
      <c r="P3" s="12"/>
      <c r="Q3" s="12"/>
      <c r="R3" s="12"/>
      <c r="S3" s="12"/>
      <c r="T3" s="12"/>
      <c r="U3" s="12"/>
      <c r="V3" s="12"/>
      <c r="W3" s="12"/>
      <c r="X3" s="12"/>
      <c r="Y3" s="12"/>
      <c r="Z3" s="12"/>
      <c r="AA3" s="12"/>
      <c r="AB3" s="12"/>
      <c r="AC3" s="12"/>
      <c r="AD3" s="12"/>
    </row>
    <row r="4" spans="1:30" ht="17.25" customHeight="1">
      <c r="A4" s="319" t="s">
        <v>304</v>
      </c>
      <c r="B4" s="319"/>
      <c r="C4" s="319"/>
      <c r="D4" s="319"/>
      <c r="E4" s="319"/>
      <c r="F4" s="319"/>
      <c r="G4" s="319"/>
      <c r="H4" s="319"/>
      <c r="I4" s="319"/>
      <c r="J4" s="319"/>
    </row>
    <row r="5" spans="1:30" ht="17.25" customHeight="1">
      <c r="A5" s="62" t="s">
        <v>221</v>
      </c>
      <c r="B5" s="300" t="s">
        <v>295</v>
      </c>
      <c r="C5" s="301"/>
      <c r="D5" s="301"/>
      <c r="E5" s="301"/>
      <c r="F5" s="301"/>
      <c r="G5" s="301"/>
      <c r="H5" s="301"/>
      <c r="I5" s="301"/>
      <c r="J5" s="302"/>
    </row>
    <row r="6" spans="1:30" ht="15">
      <c r="A6" s="312" t="s">
        <v>50</v>
      </c>
      <c r="B6" s="310" t="s">
        <v>0</v>
      </c>
      <c r="C6" s="310"/>
      <c r="D6" s="310"/>
      <c r="E6" s="310" t="s">
        <v>1</v>
      </c>
      <c r="F6" s="310"/>
      <c r="G6" s="310"/>
      <c r="H6" s="310" t="s">
        <v>2</v>
      </c>
      <c r="I6" s="310"/>
      <c r="J6" s="311"/>
    </row>
    <row r="7" spans="1:30" ht="15">
      <c r="A7" s="313"/>
      <c r="B7" s="16" t="s">
        <v>42</v>
      </c>
      <c r="C7" s="16" t="s">
        <v>43</v>
      </c>
      <c r="D7" s="16" t="s">
        <v>44</v>
      </c>
      <c r="E7" s="16" t="s">
        <v>42</v>
      </c>
      <c r="F7" s="16" t="s">
        <v>43</v>
      </c>
      <c r="G7" s="16" t="s">
        <v>44</v>
      </c>
      <c r="H7" s="16" t="s">
        <v>42</v>
      </c>
      <c r="I7" s="16" t="s">
        <v>43</v>
      </c>
      <c r="J7" s="13" t="s">
        <v>44</v>
      </c>
    </row>
    <row r="8" spans="1:30" ht="15">
      <c r="A8" s="128" t="s">
        <v>307</v>
      </c>
      <c r="B8" s="33">
        <v>698764</v>
      </c>
      <c r="C8" s="33">
        <v>496427</v>
      </c>
      <c r="D8" s="33">
        <f t="shared" ref="D8:D9" si="0">SUM(B8:C8)</f>
        <v>1195191</v>
      </c>
      <c r="E8" s="33">
        <v>24129</v>
      </c>
      <c r="F8" s="33">
        <v>21752</v>
      </c>
      <c r="G8" s="33">
        <f t="shared" ref="G8:G9" si="1">SUM(E8:F8)</f>
        <v>45881</v>
      </c>
      <c r="H8" s="33">
        <f>B8+E8</f>
        <v>722893</v>
      </c>
      <c r="I8" s="33">
        <f>C8+F8</f>
        <v>518179</v>
      </c>
      <c r="J8" s="17">
        <f t="shared" ref="J8:J9" si="2">SUM(H8:I8)</f>
        <v>1241072</v>
      </c>
    </row>
    <row r="9" spans="1:30" ht="15">
      <c r="A9" s="129" t="s">
        <v>280</v>
      </c>
      <c r="B9" s="35">
        <v>701631</v>
      </c>
      <c r="C9" s="35">
        <v>496755</v>
      </c>
      <c r="D9" s="35">
        <f t="shared" si="0"/>
        <v>1198386</v>
      </c>
      <c r="E9" s="35">
        <v>24197</v>
      </c>
      <c r="F9" s="35">
        <v>21836</v>
      </c>
      <c r="G9" s="35">
        <f t="shared" si="1"/>
        <v>46033</v>
      </c>
      <c r="H9" s="35">
        <f>B9+E9</f>
        <v>725828</v>
      </c>
      <c r="I9" s="35">
        <f>C9+F9</f>
        <v>518591</v>
      </c>
      <c r="J9" s="18">
        <f t="shared" si="2"/>
        <v>1244419</v>
      </c>
    </row>
    <row r="10" spans="1:30" ht="16.8">
      <c r="A10" s="63" t="s">
        <v>51</v>
      </c>
      <c r="B10" s="20"/>
      <c r="C10" s="20"/>
      <c r="D10" s="64"/>
      <c r="E10" s="20"/>
      <c r="F10" s="20"/>
      <c r="G10" s="64"/>
      <c r="H10" s="20"/>
      <c r="I10" s="64"/>
      <c r="J10" s="65"/>
    </row>
    <row r="11" spans="1:30" ht="16.8">
      <c r="A11" s="66" t="s">
        <v>52</v>
      </c>
      <c r="B11" s="64"/>
      <c r="C11" s="64"/>
      <c r="D11" s="20"/>
      <c r="E11" s="20"/>
      <c r="F11" s="20"/>
      <c r="G11" s="20"/>
      <c r="H11" s="20"/>
      <c r="I11" s="20"/>
      <c r="J11" s="21"/>
    </row>
    <row r="12" spans="1:30" ht="15" customHeight="1"/>
  </sheetData>
  <mergeCells count="8">
    <mergeCell ref="G3:I3"/>
    <mergeCell ref="H1:J2"/>
    <mergeCell ref="A6:A7"/>
    <mergeCell ref="A4:J4"/>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2"/>
  <sheetViews>
    <sheetView showGridLines="0" rightToLeft="1" view="pageBreakPreview" zoomScale="70" zoomScaleNormal="80" zoomScaleSheetLayoutView="70" workbookViewId="0">
      <selection activeCell="B10" sqref="B10:E10"/>
    </sheetView>
  </sheetViews>
  <sheetFormatPr defaultRowHeight="14.4"/>
  <cols>
    <col min="1" max="1" width="41.33203125" customWidth="1"/>
    <col min="2" max="2" width="32" customWidth="1"/>
    <col min="5" max="5" width="14.33203125" customWidth="1"/>
  </cols>
  <sheetData>
    <row r="1" spans="1:13" ht="18" customHeight="1"/>
    <row r="2" spans="1:13" s="12" customFormat="1" ht="18" customHeight="1">
      <c r="B2" s="138"/>
      <c r="C2" s="138"/>
      <c r="D2" s="138"/>
      <c r="E2" s="138"/>
      <c r="F2" s="138"/>
      <c r="G2" s="138"/>
      <c r="H2" s="138"/>
      <c r="I2" s="138"/>
      <c r="J2" s="138"/>
      <c r="K2" s="138"/>
      <c r="L2" s="138"/>
      <c r="M2" s="138"/>
    </row>
    <row r="3" spans="1:13" s="12" customFormat="1" ht="21" customHeight="1">
      <c r="A3" s="138"/>
      <c r="B3" s="138"/>
      <c r="C3" s="138"/>
      <c r="D3" s="138"/>
      <c r="E3" s="138"/>
      <c r="F3" s="138"/>
      <c r="G3" s="138"/>
      <c r="H3" s="138"/>
      <c r="I3" s="138"/>
      <c r="J3" s="138"/>
      <c r="K3" s="138"/>
      <c r="L3" s="138"/>
      <c r="M3" s="138"/>
    </row>
    <row r="4" spans="1:13" s="12" customFormat="1" ht="34.950000000000003" customHeight="1" thickBot="1">
      <c r="A4" s="280" t="s">
        <v>305</v>
      </c>
      <c r="B4" s="280"/>
      <c r="C4" s="280"/>
      <c r="D4" s="280"/>
      <c r="E4" s="280"/>
      <c r="F4" s="280"/>
      <c r="G4" s="280"/>
      <c r="H4" s="280"/>
      <c r="I4" s="280"/>
      <c r="J4" s="280"/>
      <c r="K4" s="280"/>
      <c r="L4" s="280"/>
      <c r="M4" s="280"/>
    </row>
    <row r="5" spans="1:13" s="12" customFormat="1" ht="263.7" customHeight="1">
      <c r="A5" s="281" t="s">
        <v>326</v>
      </c>
      <c r="B5" s="282"/>
      <c r="C5" s="282"/>
      <c r="D5" s="282"/>
      <c r="E5" s="282"/>
      <c r="F5" s="282"/>
      <c r="G5" s="282"/>
      <c r="H5" s="282"/>
      <c r="I5" s="282"/>
      <c r="J5" s="282"/>
      <c r="K5" s="282"/>
      <c r="L5" s="282"/>
      <c r="M5" s="283"/>
    </row>
    <row r="6" spans="1:13">
      <c r="A6" s="139" t="s">
        <v>179</v>
      </c>
      <c r="B6" s="140" t="s">
        <v>180</v>
      </c>
      <c r="C6" s="141"/>
      <c r="D6" s="141"/>
      <c r="E6" s="141"/>
      <c r="M6" s="142"/>
    </row>
    <row r="7" spans="1:13" ht="28.95" customHeight="1">
      <c r="A7" s="143" t="s">
        <v>181</v>
      </c>
      <c r="B7" s="284" t="s">
        <v>182</v>
      </c>
      <c r="C7" s="284"/>
      <c r="D7" s="284"/>
      <c r="E7" s="284"/>
      <c r="M7" s="142"/>
    </row>
    <row r="8" spans="1:13">
      <c r="A8" s="143"/>
      <c r="B8" s="285" t="s">
        <v>183</v>
      </c>
      <c r="C8" s="285"/>
      <c r="D8" s="285"/>
      <c r="E8" s="285"/>
      <c r="M8" s="142"/>
    </row>
    <row r="9" spans="1:13">
      <c r="A9" s="143"/>
      <c r="B9" s="286" t="s">
        <v>299</v>
      </c>
      <c r="C9" s="286"/>
      <c r="D9" s="286"/>
      <c r="E9" s="286"/>
      <c r="M9" s="142"/>
    </row>
    <row r="10" spans="1:13" ht="25.2" customHeight="1">
      <c r="A10" s="143" t="s">
        <v>184</v>
      </c>
      <c r="B10" s="284" t="s">
        <v>166</v>
      </c>
      <c r="C10" s="284"/>
      <c r="D10" s="284"/>
      <c r="E10" s="284"/>
      <c r="M10" s="142"/>
    </row>
    <row r="11" spans="1:13">
      <c r="A11" s="143"/>
      <c r="B11" s="279"/>
      <c r="C11" s="279"/>
      <c r="D11" s="279"/>
      <c r="E11" s="279"/>
      <c r="M11" s="142"/>
    </row>
    <row r="12" spans="1:13" ht="27.45" customHeight="1">
      <c r="A12" s="143" t="s">
        <v>185</v>
      </c>
      <c r="B12" s="144" t="s">
        <v>186</v>
      </c>
      <c r="C12" s="145"/>
      <c r="D12" s="145"/>
      <c r="E12" s="145"/>
      <c r="M12" s="142"/>
    </row>
    <row r="13" spans="1:13">
      <c r="A13" s="143"/>
      <c r="B13" s="146"/>
      <c r="C13" s="145"/>
      <c r="D13" s="145"/>
      <c r="E13" s="145"/>
      <c r="M13" s="142"/>
    </row>
    <row r="14" spans="1:13" ht="38.700000000000003" customHeight="1">
      <c r="A14" s="264" t="s">
        <v>187</v>
      </c>
      <c r="B14" s="265"/>
      <c r="C14" s="265"/>
      <c r="D14" s="265"/>
      <c r="E14" s="265"/>
      <c r="F14" s="265"/>
      <c r="G14" s="265"/>
      <c r="H14" s="265"/>
      <c r="I14" s="265"/>
      <c r="J14" s="265"/>
      <c r="K14" s="265"/>
      <c r="L14" s="265"/>
      <c r="M14" s="266"/>
    </row>
    <row r="15" spans="1:13" ht="34.950000000000003" customHeight="1">
      <c r="A15" s="267" t="s">
        <v>188</v>
      </c>
      <c r="B15" s="268"/>
      <c r="C15" s="268"/>
      <c r="D15" s="268"/>
      <c r="E15" s="268"/>
      <c r="F15" s="268"/>
      <c r="G15" s="268"/>
      <c r="H15" s="268"/>
      <c r="I15" s="268"/>
      <c r="J15" s="268"/>
      <c r="K15" s="268"/>
      <c r="L15" s="268"/>
      <c r="M15" s="269"/>
    </row>
    <row r="16" spans="1:13" ht="34.950000000000003" customHeight="1">
      <c r="A16" s="267" t="s">
        <v>189</v>
      </c>
      <c r="B16" s="268"/>
      <c r="C16" s="268"/>
      <c r="D16" s="268"/>
      <c r="E16" s="268"/>
      <c r="F16" s="268"/>
      <c r="G16" s="268"/>
      <c r="H16" s="268"/>
      <c r="I16" s="268"/>
      <c r="J16" s="268"/>
      <c r="K16" s="268"/>
      <c r="L16" s="268"/>
      <c r="M16" s="269"/>
    </row>
    <row r="17" spans="1:13" ht="152.69999999999999" customHeight="1">
      <c r="A17" s="270" t="s">
        <v>190</v>
      </c>
      <c r="B17" s="271"/>
      <c r="C17" s="271"/>
      <c r="D17" s="271"/>
      <c r="E17" s="271"/>
      <c r="F17" s="271"/>
      <c r="G17" s="271"/>
      <c r="H17" s="271"/>
      <c r="I17" s="271"/>
      <c r="J17" s="271"/>
      <c r="K17" s="271"/>
      <c r="L17" s="271"/>
      <c r="M17" s="272"/>
    </row>
    <row r="18" spans="1:13" ht="37.5" customHeight="1">
      <c r="A18" s="267" t="s">
        <v>191</v>
      </c>
      <c r="B18" s="268"/>
      <c r="C18" s="268"/>
      <c r="D18" s="268"/>
      <c r="E18" s="268"/>
      <c r="F18" s="268"/>
      <c r="G18" s="268"/>
      <c r="H18" s="268"/>
      <c r="I18" s="268"/>
      <c r="J18" s="268"/>
      <c r="K18" s="268"/>
      <c r="L18" s="147"/>
      <c r="M18" s="148"/>
    </row>
    <row r="19" spans="1:13" ht="157.19999999999999" customHeight="1">
      <c r="A19" s="273" t="s">
        <v>192</v>
      </c>
      <c r="B19" s="274"/>
      <c r="C19" s="274"/>
      <c r="D19" s="274"/>
      <c r="E19" s="274"/>
      <c r="F19" s="274"/>
      <c r="G19" s="274"/>
      <c r="H19" s="274"/>
      <c r="I19" s="274"/>
      <c r="J19" s="274"/>
      <c r="K19" s="274"/>
      <c r="L19" s="274"/>
      <c r="M19" s="275"/>
    </row>
    <row r="20" spans="1:13" ht="22.95" customHeight="1">
      <c r="A20" s="267" t="s">
        <v>193</v>
      </c>
      <c r="B20" s="268"/>
      <c r="C20" s="268"/>
      <c r="D20" s="268"/>
      <c r="E20" s="268"/>
      <c r="F20" s="268"/>
      <c r="G20" s="268"/>
      <c r="H20" s="268"/>
      <c r="I20" s="268"/>
      <c r="J20" s="268"/>
      <c r="K20" s="268"/>
      <c r="L20" s="268"/>
      <c r="M20" s="269"/>
    </row>
    <row r="21" spans="1:13" ht="26.7" customHeight="1">
      <c r="A21" s="143" t="s">
        <v>194</v>
      </c>
      <c r="M21" s="142"/>
    </row>
    <row r="22" spans="1:13" ht="15">
      <c r="A22" s="267" t="s">
        <v>195</v>
      </c>
      <c r="B22" s="268"/>
      <c r="C22" s="268"/>
      <c r="D22" s="268"/>
      <c r="E22" s="268"/>
      <c r="F22" s="268"/>
      <c r="G22" s="268"/>
      <c r="H22" s="268"/>
      <c r="I22" s="268"/>
      <c r="J22" s="268"/>
      <c r="K22" s="268"/>
      <c r="L22" s="268"/>
      <c r="M22" s="269"/>
    </row>
    <row r="23" spans="1:13" ht="24" customHeight="1">
      <c r="A23" s="276" t="s">
        <v>196</v>
      </c>
      <c r="B23" s="277"/>
      <c r="C23" s="277"/>
      <c r="D23" s="277"/>
      <c r="E23" s="277"/>
      <c r="F23" s="277"/>
      <c r="G23" s="277"/>
      <c r="H23" s="277"/>
      <c r="I23" s="277"/>
      <c r="J23" s="277"/>
      <c r="K23" s="277"/>
      <c r="L23" s="277"/>
      <c r="M23" s="278"/>
    </row>
    <row r="24" spans="1:13" ht="24" customHeight="1">
      <c r="A24" s="267" t="s">
        <v>197</v>
      </c>
      <c r="B24" s="268"/>
      <c r="C24" s="268"/>
      <c r="D24" s="268"/>
      <c r="E24" s="268"/>
      <c r="F24" s="268"/>
      <c r="G24" s="268"/>
      <c r="H24" s="268"/>
      <c r="I24" s="268"/>
      <c r="J24" s="268"/>
      <c r="K24" s="268"/>
      <c r="L24" s="268"/>
      <c r="M24" s="269"/>
    </row>
    <row r="25" spans="1:13" ht="24" customHeight="1">
      <c r="A25" s="276" t="s">
        <v>198</v>
      </c>
      <c r="B25" s="277"/>
      <c r="C25" s="277"/>
      <c r="D25" s="277"/>
      <c r="E25" s="277"/>
      <c r="F25" s="277"/>
      <c r="G25" s="277"/>
      <c r="H25" s="277"/>
      <c r="I25" s="277"/>
      <c r="J25" s="277"/>
      <c r="K25" s="277"/>
      <c r="L25" s="277"/>
      <c r="M25" s="278"/>
    </row>
    <row r="26" spans="1:13" ht="24" customHeight="1" thickBot="1">
      <c r="A26" s="261"/>
      <c r="B26" s="262"/>
      <c r="C26" s="262"/>
      <c r="D26" s="262"/>
      <c r="E26" s="262"/>
      <c r="F26" s="262"/>
      <c r="G26" s="262"/>
      <c r="H26" s="262"/>
      <c r="I26" s="262"/>
      <c r="J26" s="262"/>
      <c r="K26" s="262"/>
      <c r="L26" s="262"/>
      <c r="M26" s="263"/>
    </row>
    <row r="27" spans="1:13" ht="18" customHeight="1"/>
    <row r="32" spans="1:13" ht="15">
      <c r="A32" s="149"/>
    </row>
  </sheetData>
  <mergeCells count="19">
    <mergeCell ref="B11:E11"/>
    <mergeCell ref="A4:M4"/>
    <mergeCell ref="A5:M5"/>
    <mergeCell ref="B7:E7"/>
    <mergeCell ref="B8:E8"/>
    <mergeCell ref="B10:E10"/>
    <mergeCell ref="B9:E9"/>
    <mergeCell ref="A26:M26"/>
    <mergeCell ref="A14:M14"/>
    <mergeCell ref="A15:M15"/>
    <mergeCell ref="A16:M16"/>
    <mergeCell ref="A17:M17"/>
    <mergeCell ref="A18:K18"/>
    <mergeCell ref="A19:M19"/>
    <mergeCell ref="A20:M20"/>
    <mergeCell ref="A22:M22"/>
    <mergeCell ref="A23:M23"/>
    <mergeCell ref="A24:M24"/>
    <mergeCell ref="A25:M25"/>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499984740745262"/>
  </sheetPr>
  <dimension ref="A1:AD23"/>
  <sheetViews>
    <sheetView showGridLines="0" rightToLeft="1" view="pageBreakPreview" zoomScale="70" zoomScaleNormal="80" zoomScaleSheetLayoutView="70" workbookViewId="0">
      <selection activeCell="B8" sqref="B8:J19"/>
    </sheetView>
  </sheetViews>
  <sheetFormatPr defaultColWidth="8.88671875" defaultRowHeight="14.4"/>
  <cols>
    <col min="1" max="1" width="22.44140625" style="12" customWidth="1"/>
    <col min="2" max="9" width="12.44140625" style="12" customWidth="1"/>
    <col min="10" max="10" width="17.33203125" style="12" customWidth="1"/>
    <col min="11" max="16384" width="8.88671875" style="12"/>
  </cols>
  <sheetData>
    <row r="1" spans="1:30">
      <c r="H1" s="297" t="s">
        <v>306</v>
      </c>
      <c r="I1" s="297"/>
      <c r="J1" s="297"/>
    </row>
    <row r="2" spans="1:30">
      <c r="H2" s="297"/>
      <c r="I2" s="297"/>
      <c r="J2" s="297"/>
    </row>
    <row r="3" spans="1:30" s="29" customFormat="1">
      <c r="H3" s="308"/>
      <c r="I3" s="308"/>
      <c r="J3" s="308"/>
      <c r="K3" s="12"/>
      <c r="L3" s="12"/>
      <c r="M3" s="12"/>
      <c r="N3" s="12"/>
      <c r="O3" s="12"/>
      <c r="P3" s="12"/>
      <c r="Q3" s="12"/>
      <c r="R3" s="12"/>
      <c r="S3" s="12"/>
      <c r="T3" s="12"/>
      <c r="U3" s="12"/>
      <c r="V3" s="12"/>
      <c r="W3" s="12"/>
      <c r="X3" s="12"/>
      <c r="Y3" s="12"/>
      <c r="Z3" s="12"/>
      <c r="AA3" s="12"/>
      <c r="AB3" s="12"/>
      <c r="AC3" s="12"/>
      <c r="AD3" s="12"/>
    </row>
    <row r="4" spans="1:30" ht="15">
      <c r="A4" s="339" t="s">
        <v>268</v>
      </c>
      <c r="B4" s="339"/>
      <c r="C4" s="339"/>
      <c r="D4" s="339"/>
      <c r="E4" s="339"/>
      <c r="F4" s="339"/>
      <c r="G4" s="339"/>
      <c r="H4" s="339"/>
      <c r="I4" s="339"/>
      <c r="J4" s="339"/>
    </row>
    <row r="5" spans="1:30" ht="15.6">
      <c r="A5" s="62" t="s">
        <v>132</v>
      </c>
      <c r="B5" s="300" t="s">
        <v>295</v>
      </c>
      <c r="C5" s="301"/>
      <c r="D5" s="301"/>
      <c r="E5" s="301"/>
      <c r="F5" s="301"/>
      <c r="G5" s="301"/>
      <c r="H5" s="301"/>
      <c r="I5" s="301"/>
      <c r="J5" s="302"/>
    </row>
    <row r="6" spans="1:30" ht="15.45" customHeight="1">
      <c r="A6" s="310" t="s">
        <v>53</v>
      </c>
      <c r="B6" s="310" t="s">
        <v>0</v>
      </c>
      <c r="C6" s="310"/>
      <c r="D6" s="310"/>
      <c r="E6" s="310" t="s">
        <v>1</v>
      </c>
      <c r="F6" s="310"/>
      <c r="G6" s="310"/>
      <c r="H6" s="310" t="s">
        <v>2</v>
      </c>
      <c r="I6" s="310"/>
      <c r="J6" s="311"/>
    </row>
    <row r="7" spans="1:30" ht="15">
      <c r="A7" s="305"/>
      <c r="B7" s="16" t="s">
        <v>14</v>
      </c>
      <c r="C7" s="16" t="s">
        <v>15</v>
      </c>
      <c r="D7" s="16" t="s">
        <v>54</v>
      </c>
      <c r="E7" s="16" t="s">
        <v>14</v>
      </c>
      <c r="F7" s="16" t="s">
        <v>15</v>
      </c>
      <c r="G7" s="16" t="s">
        <v>54</v>
      </c>
      <c r="H7" s="16" t="s">
        <v>14</v>
      </c>
      <c r="I7" s="16" t="s">
        <v>15</v>
      </c>
      <c r="J7" s="13" t="s">
        <v>54</v>
      </c>
    </row>
    <row r="8" spans="1:30" ht="19.2" customHeight="1">
      <c r="A8" s="33" t="s">
        <v>5</v>
      </c>
      <c r="B8" s="33">
        <v>34</v>
      </c>
      <c r="C8" s="33">
        <v>3</v>
      </c>
      <c r="D8" s="33">
        <f t="shared" ref="D8:D18" si="0">SUM(B8:C8)</f>
        <v>37</v>
      </c>
      <c r="E8" s="33">
        <v>3</v>
      </c>
      <c r="F8" s="33">
        <v>3</v>
      </c>
      <c r="G8" s="33">
        <f t="shared" ref="G8:G18" si="1">SUM(E8:F8)</f>
        <v>6</v>
      </c>
      <c r="H8" s="33">
        <f>B8+E8</f>
        <v>37</v>
      </c>
      <c r="I8" s="33">
        <f>C8+F8</f>
        <v>6</v>
      </c>
      <c r="J8" s="17">
        <f t="shared" ref="J8:J18" si="2">SUM(H8:I8)</f>
        <v>43</v>
      </c>
    </row>
    <row r="9" spans="1:30" ht="19.5" customHeight="1">
      <c r="A9" s="35" t="s">
        <v>6</v>
      </c>
      <c r="B9" s="35">
        <v>1365</v>
      </c>
      <c r="C9" s="35">
        <v>188</v>
      </c>
      <c r="D9" s="35">
        <f t="shared" si="0"/>
        <v>1553</v>
      </c>
      <c r="E9" s="35">
        <v>1</v>
      </c>
      <c r="F9" s="35">
        <v>2</v>
      </c>
      <c r="G9" s="35">
        <f t="shared" si="1"/>
        <v>3</v>
      </c>
      <c r="H9" s="35">
        <f t="shared" ref="H9:H18" si="3">B9+E9</f>
        <v>1366</v>
      </c>
      <c r="I9" s="35">
        <f t="shared" ref="I9:I18" si="4">C9+F9</f>
        <v>190</v>
      </c>
      <c r="J9" s="18">
        <f t="shared" si="2"/>
        <v>1556</v>
      </c>
    </row>
    <row r="10" spans="1:30" ht="19.2" customHeight="1">
      <c r="A10" s="33" t="s">
        <v>7</v>
      </c>
      <c r="B10" s="33">
        <v>23695</v>
      </c>
      <c r="C10" s="33">
        <v>6642</v>
      </c>
      <c r="D10" s="33">
        <f t="shared" si="0"/>
        <v>30337</v>
      </c>
      <c r="E10" s="33">
        <v>18</v>
      </c>
      <c r="F10" s="33">
        <v>42</v>
      </c>
      <c r="G10" s="33">
        <f t="shared" si="1"/>
        <v>60</v>
      </c>
      <c r="H10" s="33">
        <f t="shared" si="3"/>
        <v>23713</v>
      </c>
      <c r="I10" s="33">
        <f t="shared" si="4"/>
        <v>6684</v>
      </c>
      <c r="J10" s="17">
        <f t="shared" si="2"/>
        <v>30397</v>
      </c>
    </row>
    <row r="11" spans="1:30" ht="19.5" customHeight="1">
      <c r="A11" s="35" t="s">
        <v>8</v>
      </c>
      <c r="B11" s="35">
        <v>87375</v>
      </c>
      <c r="C11" s="35">
        <v>39993</v>
      </c>
      <c r="D11" s="35">
        <f t="shared" si="0"/>
        <v>127368</v>
      </c>
      <c r="E11" s="35">
        <v>302</v>
      </c>
      <c r="F11" s="35">
        <v>1013</v>
      </c>
      <c r="G11" s="35">
        <f t="shared" si="1"/>
        <v>1315</v>
      </c>
      <c r="H11" s="35">
        <f t="shared" si="3"/>
        <v>87677</v>
      </c>
      <c r="I11" s="35">
        <f t="shared" si="4"/>
        <v>41006</v>
      </c>
      <c r="J11" s="18">
        <f t="shared" si="2"/>
        <v>128683</v>
      </c>
    </row>
    <row r="12" spans="1:30" ht="19.5" customHeight="1">
      <c r="A12" s="33" t="s">
        <v>9</v>
      </c>
      <c r="B12" s="33">
        <v>152586</v>
      </c>
      <c r="C12" s="33">
        <v>89115</v>
      </c>
      <c r="D12" s="33">
        <f t="shared" si="0"/>
        <v>241701</v>
      </c>
      <c r="E12" s="33">
        <v>1842</v>
      </c>
      <c r="F12" s="33">
        <v>3956</v>
      </c>
      <c r="G12" s="33">
        <f t="shared" si="1"/>
        <v>5798</v>
      </c>
      <c r="H12" s="33">
        <f t="shared" si="3"/>
        <v>154428</v>
      </c>
      <c r="I12" s="33">
        <f t="shared" si="4"/>
        <v>93071</v>
      </c>
      <c r="J12" s="17">
        <f t="shared" si="2"/>
        <v>247499</v>
      </c>
    </row>
    <row r="13" spans="1:30" ht="19.5" customHeight="1">
      <c r="A13" s="35" t="s">
        <v>10</v>
      </c>
      <c r="B13" s="35">
        <v>152665</v>
      </c>
      <c r="C13" s="35">
        <v>139163</v>
      </c>
      <c r="D13" s="35">
        <f t="shared" si="0"/>
        <v>291828</v>
      </c>
      <c r="E13" s="35">
        <v>3753</v>
      </c>
      <c r="F13" s="35">
        <v>4841</v>
      </c>
      <c r="G13" s="35">
        <f t="shared" si="1"/>
        <v>8594</v>
      </c>
      <c r="H13" s="35">
        <f t="shared" si="3"/>
        <v>156418</v>
      </c>
      <c r="I13" s="35">
        <f t="shared" si="4"/>
        <v>144004</v>
      </c>
      <c r="J13" s="18">
        <f t="shared" si="2"/>
        <v>300422</v>
      </c>
    </row>
    <row r="14" spans="1:30" ht="19.5" customHeight="1">
      <c r="A14" s="33" t="s">
        <v>11</v>
      </c>
      <c r="B14" s="33">
        <v>127400</v>
      </c>
      <c r="C14" s="33">
        <v>124774</v>
      </c>
      <c r="D14" s="33">
        <f t="shared" si="0"/>
        <v>252174</v>
      </c>
      <c r="E14" s="33">
        <v>4817</v>
      </c>
      <c r="F14" s="33">
        <v>4066</v>
      </c>
      <c r="G14" s="33">
        <f t="shared" si="1"/>
        <v>8883</v>
      </c>
      <c r="H14" s="33">
        <f t="shared" si="3"/>
        <v>132217</v>
      </c>
      <c r="I14" s="33">
        <f t="shared" si="4"/>
        <v>128840</v>
      </c>
      <c r="J14" s="17">
        <f t="shared" si="2"/>
        <v>261057</v>
      </c>
    </row>
    <row r="15" spans="1:30" ht="19.5" customHeight="1">
      <c r="A15" s="35" t="s">
        <v>12</v>
      </c>
      <c r="B15" s="35">
        <v>91081</v>
      </c>
      <c r="C15" s="35">
        <v>68568</v>
      </c>
      <c r="D15" s="35">
        <f t="shared" si="0"/>
        <v>159649</v>
      </c>
      <c r="E15" s="35">
        <v>4563</v>
      </c>
      <c r="F15" s="35">
        <v>3298</v>
      </c>
      <c r="G15" s="35">
        <f t="shared" si="1"/>
        <v>7861</v>
      </c>
      <c r="H15" s="35">
        <f t="shared" si="3"/>
        <v>95644</v>
      </c>
      <c r="I15" s="35">
        <f t="shared" si="4"/>
        <v>71866</v>
      </c>
      <c r="J15" s="18">
        <f t="shared" si="2"/>
        <v>167510</v>
      </c>
    </row>
    <row r="16" spans="1:30" ht="19.5" customHeight="1">
      <c r="A16" s="33" t="s">
        <v>13</v>
      </c>
      <c r="B16" s="33">
        <v>59574</v>
      </c>
      <c r="C16" s="33">
        <v>26996</v>
      </c>
      <c r="D16" s="33">
        <f t="shared" si="0"/>
        <v>86570</v>
      </c>
      <c r="E16" s="33">
        <v>3431</v>
      </c>
      <c r="F16" s="33">
        <v>2061</v>
      </c>
      <c r="G16" s="33">
        <f t="shared" si="1"/>
        <v>5492</v>
      </c>
      <c r="H16" s="33">
        <f t="shared" si="3"/>
        <v>63005</v>
      </c>
      <c r="I16" s="33">
        <f t="shared" si="4"/>
        <v>29057</v>
      </c>
      <c r="J16" s="17">
        <f t="shared" si="2"/>
        <v>92062</v>
      </c>
    </row>
    <row r="17" spans="1:10" ht="19.5" customHeight="1">
      <c r="A17" s="35" t="s">
        <v>55</v>
      </c>
      <c r="B17" s="35">
        <v>2550</v>
      </c>
      <c r="C17" s="35">
        <v>905</v>
      </c>
      <c r="D17" s="35">
        <f t="shared" si="0"/>
        <v>3455</v>
      </c>
      <c r="E17" s="35">
        <v>2805</v>
      </c>
      <c r="F17" s="35">
        <v>1248</v>
      </c>
      <c r="G17" s="35">
        <f t="shared" si="1"/>
        <v>4053</v>
      </c>
      <c r="H17" s="35">
        <f t="shared" si="3"/>
        <v>5355</v>
      </c>
      <c r="I17" s="35">
        <f t="shared" si="4"/>
        <v>2153</v>
      </c>
      <c r="J17" s="18">
        <f t="shared" si="2"/>
        <v>7508</v>
      </c>
    </row>
    <row r="18" spans="1:10" ht="19.5" customHeight="1">
      <c r="A18" s="33" t="s">
        <v>56</v>
      </c>
      <c r="B18" s="33">
        <v>439</v>
      </c>
      <c r="C18" s="33">
        <v>80</v>
      </c>
      <c r="D18" s="33">
        <f t="shared" si="0"/>
        <v>519</v>
      </c>
      <c r="E18" s="33">
        <v>2594</v>
      </c>
      <c r="F18" s="33">
        <v>1222</v>
      </c>
      <c r="G18" s="33">
        <f t="shared" si="1"/>
        <v>3816</v>
      </c>
      <c r="H18" s="33">
        <f t="shared" si="3"/>
        <v>3033</v>
      </c>
      <c r="I18" s="33">
        <f t="shared" si="4"/>
        <v>1302</v>
      </c>
      <c r="J18" s="17">
        <f t="shared" si="2"/>
        <v>4335</v>
      </c>
    </row>
    <row r="19" spans="1:10" ht="15">
      <c r="A19" s="75" t="s">
        <v>30</v>
      </c>
      <c r="B19" s="197">
        <f t="shared" ref="B19:J19" si="5">SUM(B8:B18)</f>
        <v>698764</v>
      </c>
      <c r="C19" s="197">
        <f t="shared" si="5"/>
        <v>496427</v>
      </c>
      <c r="D19" s="197">
        <f t="shared" si="5"/>
        <v>1195191</v>
      </c>
      <c r="E19" s="197">
        <f t="shared" si="5"/>
        <v>24129</v>
      </c>
      <c r="F19" s="197">
        <f t="shared" si="5"/>
        <v>21752</v>
      </c>
      <c r="G19" s="197">
        <f t="shared" si="5"/>
        <v>45881</v>
      </c>
      <c r="H19" s="197">
        <f t="shared" si="5"/>
        <v>722893</v>
      </c>
      <c r="I19" s="197">
        <f t="shared" si="5"/>
        <v>518179</v>
      </c>
      <c r="J19" s="37">
        <f t="shared" si="5"/>
        <v>1241072</v>
      </c>
    </row>
    <row r="20" spans="1:10" ht="16.8">
      <c r="A20" s="38" t="s">
        <v>65</v>
      </c>
      <c r="B20" s="70"/>
      <c r="C20" s="70"/>
      <c r="D20" s="70"/>
      <c r="E20" s="70"/>
      <c r="F20" s="70"/>
      <c r="G20" s="70"/>
      <c r="H20" s="70"/>
      <c r="I20" s="70"/>
      <c r="J20" s="43"/>
    </row>
    <row r="21" spans="1:10" ht="16.8">
      <c r="A21" s="90" t="s">
        <v>66</v>
      </c>
      <c r="B21" s="70"/>
      <c r="C21" s="70"/>
      <c r="D21" s="70"/>
      <c r="E21" s="70"/>
      <c r="F21" s="70"/>
      <c r="G21" s="70"/>
      <c r="H21" s="70"/>
      <c r="I21" s="70"/>
      <c r="J21" s="91"/>
    </row>
    <row r="22" spans="1:10" ht="16.8">
      <c r="A22" s="92" t="s">
        <v>52</v>
      </c>
      <c r="B22" s="70"/>
      <c r="C22" s="93"/>
      <c r="D22" s="93"/>
      <c r="E22" s="70"/>
      <c r="F22" s="70"/>
      <c r="G22" s="70"/>
      <c r="H22" s="70"/>
      <c r="I22" s="85"/>
      <c r="J22" s="91"/>
    </row>
    <row r="23" spans="1:10">
      <c r="B23" s="61"/>
      <c r="C23" s="61"/>
      <c r="D23" s="61"/>
      <c r="E23" s="61"/>
      <c r="F23" s="61"/>
      <c r="G23" s="61"/>
      <c r="H23" s="61"/>
      <c r="I23" s="61"/>
      <c r="J23" s="61"/>
    </row>
  </sheetData>
  <mergeCells count="8">
    <mergeCell ref="H1:J2"/>
    <mergeCell ref="A6:A7"/>
    <mergeCell ref="A4:J4"/>
    <mergeCell ref="B6:D6"/>
    <mergeCell ref="E6:G6"/>
    <mergeCell ref="H6:J6"/>
    <mergeCell ref="H3:J3"/>
    <mergeCell ref="B5:J5"/>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sheetPr>
  <dimension ref="A1:AD28"/>
  <sheetViews>
    <sheetView showGridLines="0" rightToLeft="1" view="pageBreakPreview" topLeftCell="B1" zoomScale="70" zoomScaleNormal="55" zoomScaleSheetLayoutView="70" workbookViewId="0">
      <selection activeCell="D19" sqref="D19"/>
    </sheetView>
  </sheetViews>
  <sheetFormatPr defaultColWidth="8.88671875" defaultRowHeight="14.4"/>
  <cols>
    <col min="1" max="1" width="25.44140625" style="12" customWidth="1"/>
    <col min="2" max="2" width="12.33203125" style="12" customWidth="1"/>
    <col min="3" max="3" width="14.109375" style="12" customWidth="1"/>
    <col min="4" max="4" width="12.44140625" style="12" customWidth="1"/>
    <col min="5" max="5" width="13.88671875" style="12" customWidth="1"/>
    <col min="6" max="6" width="13.33203125" style="12" customWidth="1"/>
    <col min="7" max="7" width="12.6640625" style="12" customWidth="1"/>
    <col min="8" max="8" width="13.33203125" style="12" customWidth="1"/>
    <col min="9" max="9" width="14.33203125" style="12" customWidth="1"/>
    <col min="10" max="10" width="15.33203125" style="12" customWidth="1"/>
    <col min="11" max="15" width="8.88671875" style="12"/>
    <col min="16" max="16" width="9" style="12" customWidth="1"/>
    <col min="17" max="16384" width="8.88671875" style="12"/>
  </cols>
  <sheetData>
    <row r="1" spans="1:30">
      <c r="H1" s="297" t="s">
        <v>306</v>
      </c>
      <c r="I1" s="297"/>
      <c r="J1" s="297"/>
    </row>
    <row r="2" spans="1:30">
      <c r="H2" s="297"/>
      <c r="I2" s="297"/>
      <c r="J2" s="297"/>
    </row>
    <row r="3" spans="1:30" s="29" customFormat="1">
      <c r="H3" s="308"/>
      <c r="I3" s="308"/>
      <c r="J3" s="308"/>
      <c r="K3" s="12"/>
      <c r="L3" s="12"/>
      <c r="M3" s="12"/>
      <c r="N3" s="12"/>
      <c r="O3" s="12"/>
      <c r="P3" s="12"/>
      <c r="Q3" s="12"/>
      <c r="R3" s="12"/>
      <c r="S3" s="12"/>
      <c r="T3" s="12"/>
      <c r="U3" s="12"/>
      <c r="V3" s="12"/>
      <c r="W3" s="12"/>
      <c r="X3" s="12"/>
      <c r="Y3" s="12"/>
      <c r="Z3" s="12"/>
      <c r="AA3" s="12"/>
      <c r="AB3" s="12"/>
      <c r="AC3" s="12"/>
      <c r="AD3" s="12"/>
    </row>
    <row r="4" spans="1:30" ht="15">
      <c r="A4" s="317" t="s">
        <v>269</v>
      </c>
      <c r="B4" s="317"/>
      <c r="C4" s="317"/>
      <c r="D4" s="317"/>
      <c r="E4" s="317"/>
      <c r="F4" s="317"/>
      <c r="G4" s="317"/>
      <c r="H4" s="317"/>
      <c r="I4" s="317"/>
      <c r="J4" s="317"/>
    </row>
    <row r="5" spans="1:30" ht="15.6">
      <c r="A5" s="94" t="s">
        <v>133</v>
      </c>
      <c r="B5" s="300" t="s">
        <v>295</v>
      </c>
      <c r="C5" s="301"/>
      <c r="D5" s="301"/>
      <c r="E5" s="301"/>
      <c r="F5" s="301"/>
      <c r="G5" s="301"/>
      <c r="H5" s="301"/>
      <c r="I5" s="301"/>
      <c r="J5" s="302"/>
    </row>
    <row r="6" spans="1:30" ht="15.75" customHeight="1">
      <c r="A6" s="310" t="s">
        <v>3</v>
      </c>
      <c r="B6" s="312" t="s">
        <v>0</v>
      </c>
      <c r="C6" s="310"/>
      <c r="D6" s="310"/>
      <c r="E6" s="310" t="s">
        <v>1</v>
      </c>
      <c r="F6" s="310"/>
      <c r="G6" s="310"/>
      <c r="H6" s="310" t="s">
        <v>2</v>
      </c>
      <c r="I6" s="310"/>
      <c r="J6" s="310"/>
    </row>
    <row r="7" spans="1:30" ht="18" customHeight="1">
      <c r="A7" s="310"/>
      <c r="B7" s="14" t="s">
        <v>14</v>
      </c>
      <c r="C7" s="16" t="s">
        <v>15</v>
      </c>
      <c r="D7" s="16" t="s">
        <v>54</v>
      </c>
      <c r="E7" s="16" t="s">
        <v>14</v>
      </c>
      <c r="F7" s="16" t="s">
        <v>15</v>
      </c>
      <c r="G7" s="16" t="s">
        <v>54</v>
      </c>
      <c r="H7" s="16" t="s">
        <v>14</v>
      </c>
      <c r="I7" s="16" t="s">
        <v>15</v>
      </c>
      <c r="J7" s="16" t="s">
        <v>54</v>
      </c>
    </row>
    <row r="8" spans="1:30" ht="15">
      <c r="A8" s="95" t="s">
        <v>136</v>
      </c>
      <c r="B8" s="67">
        <v>19960</v>
      </c>
      <c r="C8" s="17">
        <v>21754</v>
      </c>
      <c r="D8" s="17">
        <f t="shared" ref="D8:D18" si="0">SUM(B8:C8)</f>
        <v>41714</v>
      </c>
      <c r="E8" s="17">
        <v>1014</v>
      </c>
      <c r="F8" s="17">
        <v>767</v>
      </c>
      <c r="G8" s="17">
        <f t="shared" ref="G8:G18" si="1">SUM(E8:F8)</f>
        <v>1781</v>
      </c>
      <c r="H8" s="17">
        <f>B8+E8</f>
        <v>20974</v>
      </c>
      <c r="I8" s="17">
        <f>C8+F8</f>
        <v>22521</v>
      </c>
      <c r="J8" s="17">
        <f t="shared" ref="J8:J18" si="2">SUM(H8:I8)</f>
        <v>43495</v>
      </c>
    </row>
    <row r="9" spans="1:30" ht="15">
      <c r="A9" s="83" t="s">
        <v>137</v>
      </c>
      <c r="B9" s="68">
        <v>27509</v>
      </c>
      <c r="C9" s="18">
        <v>4363</v>
      </c>
      <c r="D9" s="18">
        <f t="shared" si="0"/>
        <v>31872</v>
      </c>
      <c r="E9" s="18">
        <v>7</v>
      </c>
      <c r="F9" s="18">
        <v>0</v>
      </c>
      <c r="G9" s="18">
        <f t="shared" si="1"/>
        <v>7</v>
      </c>
      <c r="H9" s="18">
        <f t="shared" ref="H9:H18" si="3">B9+E9</f>
        <v>27516</v>
      </c>
      <c r="I9" s="18">
        <f t="shared" ref="I9:I18" si="4">C9+F9</f>
        <v>4363</v>
      </c>
      <c r="J9" s="18">
        <f t="shared" si="2"/>
        <v>31879</v>
      </c>
    </row>
    <row r="10" spans="1:30" ht="15">
      <c r="A10" s="95" t="s">
        <v>148</v>
      </c>
      <c r="B10" s="67">
        <v>50591</v>
      </c>
      <c r="C10" s="17">
        <v>26949</v>
      </c>
      <c r="D10" s="17">
        <f t="shared" si="0"/>
        <v>77540</v>
      </c>
      <c r="E10" s="17">
        <v>194</v>
      </c>
      <c r="F10" s="17">
        <v>1758</v>
      </c>
      <c r="G10" s="17">
        <f t="shared" si="1"/>
        <v>1952</v>
      </c>
      <c r="H10" s="17">
        <f t="shared" si="3"/>
        <v>50785</v>
      </c>
      <c r="I10" s="17">
        <f t="shared" si="4"/>
        <v>28707</v>
      </c>
      <c r="J10" s="17">
        <f t="shared" si="2"/>
        <v>79492</v>
      </c>
    </row>
    <row r="11" spans="1:30" ht="15">
      <c r="A11" s="83" t="s">
        <v>138</v>
      </c>
      <c r="B11" s="68">
        <v>117438</v>
      </c>
      <c r="C11" s="18">
        <v>19495</v>
      </c>
      <c r="D11" s="18">
        <f t="shared" si="0"/>
        <v>136933</v>
      </c>
      <c r="E11" s="18">
        <v>29</v>
      </c>
      <c r="F11" s="18">
        <v>4</v>
      </c>
      <c r="G11" s="18">
        <f t="shared" si="1"/>
        <v>33</v>
      </c>
      <c r="H11" s="18">
        <f t="shared" si="3"/>
        <v>117467</v>
      </c>
      <c r="I11" s="18">
        <f t="shared" si="4"/>
        <v>19499</v>
      </c>
      <c r="J11" s="18">
        <f t="shared" si="2"/>
        <v>136966</v>
      </c>
    </row>
    <row r="12" spans="1:30" ht="23.4" customHeight="1">
      <c r="A12" s="95" t="s">
        <v>139</v>
      </c>
      <c r="B12" s="67">
        <v>688</v>
      </c>
      <c r="C12" s="17">
        <v>283</v>
      </c>
      <c r="D12" s="17">
        <f t="shared" si="0"/>
        <v>971</v>
      </c>
      <c r="E12" s="17">
        <v>0</v>
      </c>
      <c r="F12" s="17">
        <v>0</v>
      </c>
      <c r="G12" s="17">
        <f t="shared" si="1"/>
        <v>0</v>
      </c>
      <c r="H12" s="17">
        <f t="shared" si="3"/>
        <v>688</v>
      </c>
      <c r="I12" s="17">
        <f t="shared" si="4"/>
        <v>283</v>
      </c>
      <c r="J12" s="17">
        <f t="shared" si="2"/>
        <v>971</v>
      </c>
    </row>
    <row r="13" spans="1:30" ht="15">
      <c r="A13" s="83" t="s">
        <v>140</v>
      </c>
      <c r="B13" s="68">
        <v>76943</v>
      </c>
      <c r="C13" s="18">
        <v>78009</v>
      </c>
      <c r="D13" s="18">
        <f t="shared" si="0"/>
        <v>154952</v>
      </c>
      <c r="E13" s="18">
        <v>197</v>
      </c>
      <c r="F13" s="18">
        <v>3512</v>
      </c>
      <c r="G13" s="18">
        <f t="shared" si="1"/>
        <v>3709</v>
      </c>
      <c r="H13" s="18">
        <f t="shared" si="3"/>
        <v>77140</v>
      </c>
      <c r="I13" s="18">
        <f t="shared" si="4"/>
        <v>81521</v>
      </c>
      <c r="J13" s="18">
        <f t="shared" si="2"/>
        <v>158661</v>
      </c>
    </row>
    <row r="14" spans="1:30" ht="15">
      <c r="A14" s="95" t="s">
        <v>141</v>
      </c>
      <c r="B14" s="67">
        <v>329400</v>
      </c>
      <c r="C14" s="17">
        <v>307271</v>
      </c>
      <c r="D14" s="17">
        <f t="shared" si="0"/>
        <v>636671</v>
      </c>
      <c r="E14" s="17">
        <v>6862</v>
      </c>
      <c r="F14" s="17">
        <v>9183</v>
      </c>
      <c r="G14" s="17">
        <f t="shared" si="1"/>
        <v>16045</v>
      </c>
      <c r="H14" s="17">
        <f t="shared" si="3"/>
        <v>336262</v>
      </c>
      <c r="I14" s="17">
        <f t="shared" si="4"/>
        <v>316454</v>
      </c>
      <c r="J14" s="17">
        <f t="shared" si="2"/>
        <v>652716</v>
      </c>
    </row>
    <row r="15" spans="1:30" ht="15">
      <c r="A15" s="83" t="s">
        <v>142</v>
      </c>
      <c r="B15" s="68">
        <v>61380</v>
      </c>
      <c r="C15" s="18">
        <v>29622</v>
      </c>
      <c r="D15" s="18">
        <f t="shared" si="0"/>
        <v>91002</v>
      </c>
      <c r="E15" s="18">
        <v>5814</v>
      </c>
      <c r="F15" s="18">
        <v>2184</v>
      </c>
      <c r="G15" s="18">
        <f t="shared" si="1"/>
        <v>7998</v>
      </c>
      <c r="H15" s="18">
        <f t="shared" si="3"/>
        <v>67194</v>
      </c>
      <c r="I15" s="18">
        <f t="shared" si="4"/>
        <v>31806</v>
      </c>
      <c r="J15" s="18">
        <f t="shared" si="2"/>
        <v>99000</v>
      </c>
    </row>
    <row r="16" spans="1:30" ht="15">
      <c r="A16" s="95" t="s">
        <v>4</v>
      </c>
      <c r="B16" s="67">
        <v>14238</v>
      </c>
      <c r="C16" s="17">
        <v>8451</v>
      </c>
      <c r="D16" s="17">
        <f t="shared" si="0"/>
        <v>22689</v>
      </c>
      <c r="E16" s="17">
        <v>9973</v>
      </c>
      <c r="F16" s="17">
        <v>4327</v>
      </c>
      <c r="G16" s="17">
        <f t="shared" si="1"/>
        <v>14300</v>
      </c>
      <c r="H16" s="17">
        <f t="shared" si="3"/>
        <v>24211</v>
      </c>
      <c r="I16" s="17">
        <f t="shared" si="4"/>
        <v>12778</v>
      </c>
      <c r="J16" s="17">
        <f t="shared" si="2"/>
        <v>36989</v>
      </c>
    </row>
    <row r="17" spans="1:10" ht="15">
      <c r="A17" s="83" t="s">
        <v>297</v>
      </c>
      <c r="B17" s="68">
        <v>303</v>
      </c>
      <c r="C17" s="18">
        <v>206</v>
      </c>
      <c r="D17" s="18">
        <f t="shared" si="0"/>
        <v>509</v>
      </c>
      <c r="E17" s="18">
        <v>36</v>
      </c>
      <c r="F17" s="18">
        <v>13</v>
      </c>
      <c r="G17" s="18">
        <f t="shared" si="1"/>
        <v>49</v>
      </c>
      <c r="H17" s="18">
        <f t="shared" si="3"/>
        <v>339</v>
      </c>
      <c r="I17" s="18">
        <f t="shared" si="4"/>
        <v>219</v>
      </c>
      <c r="J17" s="18">
        <f t="shared" si="2"/>
        <v>558</v>
      </c>
    </row>
    <row r="18" spans="1:10" ht="15">
      <c r="A18" s="95" t="s">
        <v>129</v>
      </c>
      <c r="B18" s="67">
        <v>314</v>
      </c>
      <c r="C18" s="17">
        <v>24</v>
      </c>
      <c r="D18" s="17">
        <f t="shared" si="0"/>
        <v>338</v>
      </c>
      <c r="E18" s="17">
        <v>3</v>
      </c>
      <c r="F18" s="17">
        <v>4</v>
      </c>
      <c r="G18" s="17">
        <f t="shared" si="1"/>
        <v>7</v>
      </c>
      <c r="H18" s="17">
        <f t="shared" si="3"/>
        <v>317</v>
      </c>
      <c r="I18" s="17">
        <f t="shared" si="4"/>
        <v>28</v>
      </c>
      <c r="J18" s="17">
        <f t="shared" si="2"/>
        <v>345</v>
      </c>
    </row>
    <row r="19" spans="1:10" ht="15">
      <c r="A19" s="96" t="s">
        <v>30</v>
      </c>
      <c r="B19" s="84">
        <f t="shared" ref="B19:J19" si="5">SUM(B8:B18)</f>
        <v>698764</v>
      </c>
      <c r="C19" s="84">
        <f t="shared" si="5"/>
        <v>496427</v>
      </c>
      <c r="D19" s="84">
        <f t="shared" si="5"/>
        <v>1195191</v>
      </c>
      <c r="E19" s="84">
        <f t="shared" si="5"/>
        <v>24129</v>
      </c>
      <c r="F19" s="84">
        <f t="shared" si="5"/>
        <v>21752</v>
      </c>
      <c r="G19" s="84">
        <f t="shared" si="5"/>
        <v>45881</v>
      </c>
      <c r="H19" s="84">
        <f t="shared" si="5"/>
        <v>722893</v>
      </c>
      <c r="I19" s="84">
        <f t="shared" si="5"/>
        <v>518179</v>
      </c>
      <c r="J19" s="84">
        <f t="shared" si="5"/>
        <v>1241072</v>
      </c>
    </row>
    <row r="20" spans="1:10" ht="16.8">
      <c r="A20" s="38" t="s">
        <v>65</v>
      </c>
      <c r="B20" s="70"/>
      <c r="C20" s="70"/>
      <c r="D20" s="70"/>
      <c r="E20" s="70"/>
      <c r="F20" s="70"/>
      <c r="G20" s="70"/>
      <c r="H20" s="70"/>
      <c r="I20" s="70"/>
      <c r="J20" s="93"/>
    </row>
    <row r="21" spans="1:10" ht="16.8">
      <c r="A21" s="66" t="s">
        <v>67</v>
      </c>
      <c r="B21" s="20"/>
      <c r="C21" s="20"/>
      <c r="D21" s="20"/>
      <c r="E21" s="20"/>
      <c r="F21" s="20"/>
      <c r="G21" s="20"/>
      <c r="H21" s="20"/>
      <c r="I21" s="20"/>
      <c r="J21" s="20"/>
    </row>
    <row r="22" spans="1:10" ht="16.8">
      <c r="A22" s="66" t="s">
        <v>52</v>
      </c>
      <c r="B22" s="20"/>
      <c r="C22" s="64"/>
      <c r="D22" s="64"/>
      <c r="E22" s="20"/>
      <c r="F22" s="20"/>
      <c r="G22" s="20"/>
      <c r="H22" s="20"/>
      <c r="I22" s="98"/>
      <c r="J22" s="20"/>
    </row>
    <row r="23" spans="1:10">
      <c r="A23" s="246" t="s">
        <v>298</v>
      </c>
    </row>
    <row r="28" spans="1:10">
      <c r="B28" s="61"/>
      <c r="C28" s="61"/>
      <c r="D28" s="61"/>
      <c r="E28" s="61"/>
      <c r="F28" s="61"/>
      <c r="G28" s="61"/>
      <c r="H28" s="61"/>
      <c r="I28" s="61"/>
      <c r="J28" s="61"/>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sheetPr>
  <dimension ref="A1:AD27"/>
  <sheetViews>
    <sheetView showGridLines="0" rightToLeft="1" view="pageBreakPreview" zoomScale="70" zoomScaleNormal="70" zoomScaleSheetLayoutView="70" workbookViewId="0">
      <selection activeCell="B8" sqref="B8:J23"/>
    </sheetView>
  </sheetViews>
  <sheetFormatPr defaultColWidth="8.88671875" defaultRowHeight="14.4"/>
  <cols>
    <col min="1" max="1" width="18.33203125" style="12" customWidth="1"/>
    <col min="2" max="3" width="13.109375" style="12" bestFit="1" customWidth="1"/>
    <col min="4" max="4" width="15.88671875" style="12" bestFit="1" customWidth="1"/>
    <col min="5" max="6" width="11.33203125" style="12" bestFit="1" customWidth="1"/>
    <col min="7" max="7" width="13.88671875" style="12" customWidth="1"/>
    <col min="8" max="9" width="13.109375" style="12" bestFit="1" customWidth="1"/>
    <col min="10" max="10" width="15.88671875" style="12" bestFit="1" customWidth="1"/>
    <col min="11" max="16384" width="8.88671875" style="12"/>
  </cols>
  <sheetData>
    <row r="1" spans="1:30">
      <c r="H1" s="297" t="s">
        <v>306</v>
      </c>
      <c r="I1" s="297"/>
      <c r="J1" s="297"/>
    </row>
    <row r="2" spans="1:30">
      <c r="H2" s="297"/>
      <c r="I2" s="297"/>
      <c r="J2" s="297"/>
    </row>
    <row r="3" spans="1:30" s="29" customFormat="1">
      <c r="H3" s="308"/>
      <c r="I3" s="308"/>
      <c r="J3" s="308"/>
      <c r="K3" s="12"/>
      <c r="L3" s="12"/>
      <c r="M3" s="12"/>
      <c r="N3" s="12"/>
      <c r="O3" s="12"/>
      <c r="P3" s="12"/>
      <c r="Q3" s="12"/>
      <c r="R3" s="12"/>
      <c r="S3" s="12"/>
      <c r="T3" s="12"/>
      <c r="U3" s="12"/>
      <c r="V3" s="12"/>
      <c r="W3" s="12"/>
      <c r="X3" s="12"/>
      <c r="Y3" s="12"/>
      <c r="Z3" s="12"/>
      <c r="AA3" s="12"/>
      <c r="AB3" s="12"/>
      <c r="AC3" s="12"/>
      <c r="AD3" s="12"/>
    </row>
    <row r="4" spans="1:30" ht="15">
      <c r="A4" s="339" t="s">
        <v>270</v>
      </c>
      <c r="B4" s="339"/>
      <c r="C4" s="339"/>
      <c r="D4" s="339"/>
      <c r="E4" s="339"/>
      <c r="F4" s="339"/>
      <c r="G4" s="339"/>
      <c r="H4" s="339"/>
      <c r="I4" s="339"/>
      <c r="J4" s="339"/>
    </row>
    <row r="5" spans="1:30" ht="19.5" customHeight="1">
      <c r="A5" s="99" t="s">
        <v>145</v>
      </c>
      <c r="B5" s="300" t="s">
        <v>295</v>
      </c>
      <c r="C5" s="301"/>
      <c r="D5" s="301"/>
      <c r="E5" s="301"/>
      <c r="F5" s="301"/>
      <c r="G5" s="301"/>
      <c r="H5" s="301"/>
      <c r="I5" s="301"/>
      <c r="J5" s="302"/>
    </row>
    <row r="6" spans="1:30" ht="21.6" customHeight="1">
      <c r="A6" s="310" t="s">
        <v>17</v>
      </c>
      <c r="B6" s="312" t="s">
        <v>0</v>
      </c>
      <c r="C6" s="310"/>
      <c r="D6" s="310"/>
      <c r="E6" s="310" t="s">
        <v>1</v>
      </c>
      <c r="F6" s="310"/>
      <c r="G6" s="310"/>
      <c r="H6" s="310" t="s">
        <v>2</v>
      </c>
      <c r="I6" s="310"/>
      <c r="J6" s="311"/>
    </row>
    <row r="7" spans="1:30" ht="15">
      <c r="A7" s="310"/>
      <c r="B7" s="14" t="s">
        <v>14</v>
      </c>
      <c r="C7" s="16" t="s">
        <v>15</v>
      </c>
      <c r="D7" s="16" t="s">
        <v>54</v>
      </c>
      <c r="E7" s="16" t="s">
        <v>14</v>
      </c>
      <c r="F7" s="16" t="s">
        <v>15</v>
      </c>
      <c r="G7" s="16" t="s">
        <v>54</v>
      </c>
      <c r="H7" s="16" t="s">
        <v>14</v>
      </c>
      <c r="I7" s="16" t="s">
        <v>15</v>
      </c>
      <c r="J7" s="13" t="s">
        <v>54</v>
      </c>
    </row>
    <row r="8" spans="1:30" ht="15">
      <c r="A8" s="82" t="s">
        <v>18</v>
      </c>
      <c r="B8" s="67">
        <v>275885</v>
      </c>
      <c r="C8" s="17">
        <v>176400</v>
      </c>
      <c r="D8" s="17">
        <f t="shared" ref="D8:D22" si="0">SUM(B8:C8)</f>
        <v>452285</v>
      </c>
      <c r="E8" s="17">
        <v>5243</v>
      </c>
      <c r="F8" s="17">
        <v>4119</v>
      </c>
      <c r="G8" s="17">
        <f t="shared" ref="G8:G22" si="1">SUM(E8:F8)</f>
        <v>9362</v>
      </c>
      <c r="H8" s="17">
        <f>B8+E8</f>
        <v>281128</v>
      </c>
      <c r="I8" s="17">
        <f>C8+F8</f>
        <v>180519</v>
      </c>
      <c r="J8" s="17">
        <f t="shared" ref="J8:J22" si="2">SUM(H8:I8)</f>
        <v>461647</v>
      </c>
    </row>
    <row r="9" spans="1:30" ht="15">
      <c r="A9" s="83" t="s">
        <v>19</v>
      </c>
      <c r="B9" s="68">
        <v>104742</v>
      </c>
      <c r="C9" s="18">
        <v>75476</v>
      </c>
      <c r="D9" s="18">
        <f t="shared" si="0"/>
        <v>180218</v>
      </c>
      <c r="E9" s="18">
        <v>3799</v>
      </c>
      <c r="F9" s="18">
        <v>3124</v>
      </c>
      <c r="G9" s="18">
        <f t="shared" si="1"/>
        <v>6923</v>
      </c>
      <c r="H9" s="18">
        <f t="shared" ref="H9:H22" si="3">B9+E9</f>
        <v>108541</v>
      </c>
      <c r="I9" s="18">
        <f t="shared" ref="I9:I22" si="4">C9+F9</f>
        <v>78600</v>
      </c>
      <c r="J9" s="18">
        <f t="shared" si="2"/>
        <v>187141</v>
      </c>
    </row>
    <row r="10" spans="1:30" ht="15">
      <c r="A10" s="82" t="s">
        <v>20</v>
      </c>
      <c r="B10" s="67">
        <v>39486</v>
      </c>
      <c r="C10" s="17">
        <v>28886</v>
      </c>
      <c r="D10" s="17">
        <f t="shared" si="0"/>
        <v>68372</v>
      </c>
      <c r="E10" s="17">
        <v>1465</v>
      </c>
      <c r="F10" s="17">
        <v>1812</v>
      </c>
      <c r="G10" s="17">
        <f t="shared" si="1"/>
        <v>3277</v>
      </c>
      <c r="H10" s="17">
        <f t="shared" si="3"/>
        <v>40951</v>
      </c>
      <c r="I10" s="17">
        <f t="shared" si="4"/>
        <v>30698</v>
      </c>
      <c r="J10" s="17">
        <f t="shared" si="2"/>
        <v>71649</v>
      </c>
    </row>
    <row r="11" spans="1:30" ht="15">
      <c r="A11" s="83" t="s">
        <v>21</v>
      </c>
      <c r="B11" s="68">
        <v>34291</v>
      </c>
      <c r="C11" s="18">
        <v>27046</v>
      </c>
      <c r="D11" s="18">
        <f t="shared" si="0"/>
        <v>61337</v>
      </c>
      <c r="E11" s="18">
        <v>1572</v>
      </c>
      <c r="F11" s="18">
        <v>1764</v>
      </c>
      <c r="G11" s="18">
        <f t="shared" si="1"/>
        <v>3336</v>
      </c>
      <c r="H11" s="18">
        <f t="shared" si="3"/>
        <v>35863</v>
      </c>
      <c r="I11" s="18">
        <f t="shared" si="4"/>
        <v>28810</v>
      </c>
      <c r="J11" s="18">
        <f t="shared" si="2"/>
        <v>64673</v>
      </c>
    </row>
    <row r="12" spans="1:30" ht="15">
      <c r="A12" s="82" t="s">
        <v>22</v>
      </c>
      <c r="B12" s="67">
        <v>66677</v>
      </c>
      <c r="C12" s="17">
        <v>48931</v>
      </c>
      <c r="D12" s="17">
        <f t="shared" si="0"/>
        <v>115608</v>
      </c>
      <c r="E12" s="17">
        <v>3429</v>
      </c>
      <c r="F12" s="17">
        <v>2619</v>
      </c>
      <c r="G12" s="17">
        <f t="shared" si="1"/>
        <v>6048</v>
      </c>
      <c r="H12" s="17">
        <f t="shared" si="3"/>
        <v>70106</v>
      </c>
      <c r="I12" s="17">
        <f t="shared" si="4"/>
        <v>51550</v>
      </c>
      <c r="J12" s="17">
        <f t="shared" si="2"/>
        <v>121656</v>
      </c>
    </row>
    <row r="13" spans="1:30" ht="15">
      <c r="A13" s="83" t="s">
        <v>23</v>
      </c>
      <c r="B13" s="68">
        <v>49379</v>
      </c>
      <c r="C13" s="18">
        <v>45729</v>
      </c>
      <c r="D13" s="18">
        <f t="shared" si="0"/>
        <v>95108</v>
      </c>
      <c r="E13" s="18">
        <v>2257</v>
      </c>
      <c r="F13" s="18">
        <v>2357</v>
      </c>
      <c r="G13" s="18">
        <f t="shared" si="1"/>
        <v>4614</v>
      </c>
      <c r="H13" s="18">
        <f t="shared" si="3"/>
        <v>51636</v>
      </c>
      <c r="I13" s="18">
        <f t="shared" si="4"/>
        <v>48086</v>
      </c>
      <c r="J13" s="18">
        <f t="shared" si="2"/>
        <v>99722</v>
      </c>
    </row>
    <row r="14" spans="1:30" ht="15">
      <c r="A14" s="82" t="s">
        <v>24</v>
      </c>
      <c r="B14" s="67">
        <v>19904</v>
      </c>
      <c r="C14" s="17">
        <v>14994</v>
      </c>
      <c r="D14" s="17">
        <f t="shared" si="0"/>
        <v>34898</v>
      </c>
      <c r="E14" s="17">
        <v>963</v>
      </c>
      <c r="F14" s="17">
        <v>694</v>
      </c>
      <c r="G14" s="17">
        <f t="shared" si="1"/>
        <v>1657</v>
      </c>
      <c r="H14" s="17">
        <f t="shared" si="3"/>
        <v>20867</v>
      </c>
      <c r="I14" s="17">
        <f t="shared" si="4"/>
        <v>15688</v>
      </c>
      <c r="J14" s="17">
        <f t="shared" si="2"/>
        <v>36555</v>
      </c>
    </row>
    <row r="15" spans="1:30" ht="15">
      <c r="A15" s="83" t="s">
        <v>25</v>
      </c>
      <c r="B15" s="68">
        <v>18337</v>
      </c>
      <c r="C15" s="18">
        <v>14241</v>
      </c>
      <c r="D15" s="18">
        <f t="shared" si="0"/>
        <v>32578</v>
      </c>
      <c r="E15" s="18">
        <v>733</v>
      </c>
      <c r="F15" s="18">
        <v>709</v>
      </c>
      <c r="G15" s="18">
        <f t="shared" si="1"/>
        <v>1442</v>
      </c>
      <c r="H15" s="18">
        <f t="shared" si="3"/>
        <v>19070</v>
      </c>
      <c r="I15" s="18">
        <f t="shared" si="4"/>
        <v>14950</v>
      </c>
      <c r="J15" s="18">
        <f t="shared" si="2"/>
        <v>34020</v>
      </c>
    </row>
    <row r="16" spans="1:30" ht="15">
      <c r="A16" s="82" t="s">
        <v>59</v>
      </c>
      <c r="B16" s="67">
        <v>11465</v>
      </c>
      <c r="C16" s="17">
        <v>7211</v>
      </c>
      <c r="D16" s="17">
        <f t="shared" si="0"/>
        <v>18676</v>
      </c>
      <c r="E16" s="17">
        <v>992</v>
      </c>
      <c r="F16" s="17">
        <v>768</v>
      </c>
      <c r="G16" s="17">
        <f t="shared" si="1"/>
        <v>1760</v>
      </c>
      <c r="H16" s="17">
        <f t="shared" si="3"/>
        <v>12457</v>
      </c>
      <c r="I16" s="17">
        <f t="shared" si="4"/>
        <v>7979</v>
      </c>
      <c r="J16" s="17">
        <f t="shared" si="2"/>
        <v>20436</v>
      </c>
    </row>
    <row r="17" spans="1:10" ht="15">
      <c r="A17" s="83" t="s">
        <v>26</v>
      </c>
      <c r="B17" s="68">
        <v>28788</v>
      </c>
      <c r="C17" s="18">
        <v>24102</v>
      </c>
      <c r="D17" s="18">
        <f t="shared" si="0"/>
        <v>52890</v>
      </c>
      <c r="E17" s="18">
        <v>1252</v>
      </c>
      <c r="F17" s="18">
        <v>1118</v>
      </c>
      <c r="G17" s="18">
        <f t="shared" si="1"/>
        <v>2370</v>
      </c>
      <c r="H17" s="18">
        <f t="shared" si="3"/>
        <v>30040</v>
      </c>
      <c r="I17" s="18">
        <f t="shared" si="4"/>
        <v>25220</v>
      </c>
      <c r="J17" s="18">
        <f t="shared" si="2"/>
        <v>55260</v>
      </c>
    </row>
    <row r="18" spans="1:10" ht="15">
      <c r="A18" s="82" t="s">
        <v>27</v>
      </c>
      <c r="B18" s="67">
        <v>18671</v>
      </c>
      <c r="C18" s="17">
        <v>11095</v>
      </c>
      <c r="D18" s="17">
        <f t="shared" si="0"/>
        <v>29766</v>
      </c>
      <c r="E18" s="17">
        <v>980</v>
      </c>
      <c r="F18" s="17">
        <v>1332</v>
      </c>
      <c r="G18" s="17">
        <f t="shared" si="1"/>
        <v>2312</v>
      </c>
      <c r="H18" s="17">
        <f t="shared" si="3"/>
        <v>19651</v>
      </c>
      <c r="I18" s="17">
        <f t="shared" si="4"/>
        <v>12427</v>
      </c>
      <c r="J18" s="17">
        <f t="shared" si="2"/>
        <v>32078</v>
      </c>
    </row>
    <row r="19" spans="1:10" ht="15">
      <c r="A19" s="83" t="s">
        <v>28</v>
      </c>
      <c r="B19" s="68">
        <v>13055</v>
      </c>
      <c r="C19" s="18">
        <v>11211</v>
      </c>
      <c r="D19" s="18">
        <f t="shared" si="0"/>
        <v>24266</v>
      </c>
      <c r="E19" s="18">
        <v>515</v>
      </c>
      <c r="F19" s="18">
        <v>741</v>
      </c>
      <c r="G19" s="18">
        <f t="shared" si="1"/>
        <v>1256</v>
      </c>
      <c r="H19" s="18">
        <f t="shared" si="3"/>
        <v>13570</v>
      </c>
      <c r="I19" s="18">
        <f t="shared" si="4"/>
        <v>11952</v>
      </c>
      <c r="J19" s="18">
        <f t="shared" si="2"/>
        <v>25522</v>
      </c>
    </row>
    <row r="20" spans="1:10" ht="15">
      <c r="A20" s="82" t="s">
        <v>29</v>
      </c>
      <c r="B20" s="67">
        <v>17111</v>
      </c>
      <c r="C20" s="17">
        <v>10947</v>
      </c>
      <c r="D20" s="17">
        <f t="shared" si="0"/>
        <v>28058</v>
      </c>
      <c r="E20" s="17">
        <v>902</v>
      </c>
      <c r="F20" s="17">
        <v>594</v>
      </c>
      <c r="G20" s="17">
        <f t="shared" si="1"/>
        <v>1496</v>
      </c>
      <c r="H20" s="17">
        <f t="shared" si="3"/>
        <v>18013</v>
      </c>
      <c r="I20" s="17">
        <f t="shared" si="4"/>
        <v>11541</v>
      </c>
      <c r="J20" s="17">
        <f t="shared" si="2"/>
        <v>29554</v>
      </c>
    </row>
    <row r="21" spans="1:10" ht="15">
      <c r="A21" s="83" t="s">
        <v>117</v>
      </c>
      <c r="B21" s="68">
        <v>468</v>
      </c>
      <c r="C21" s="18">
        <v>87</v>
      </c>
      <c r="D21" s="18">
        <f t="shared" si="0"/>
        <v>555</v>
      </c>
      <c r="E21" s="18">
        <v>6</v>
      </c>
      <c r="F21" s="18">
        <v>1</v>
      </c>
      <c r="G21" s="18">
        <f t="shared" si="1"/>
        <v>7</v>
      </c>
      <c r="H21" s="18">
        <f t="shared" si="3"/>
        <v>474</v>
      </c>
      <c r="I21" s="18">
        <f t="shared" si="4"/>
        <v>88</v>
      </c>
      <c r="J21" s="18">
        <f t="shared" si="2"/>
        <v>562</v>
      </c>
    </row>
    <row r="22" spans="1:10" ht="15">
      <c r="A22" s="82" t="s">
        <v>60</v>
      </c>
      <c r="B22" s="67">
        <v>505</v>
      </c>
      <c r="C22" s="17">
        <v>71</v>
      </c>
      <c r="D22" s="17">
        <f t="shared" si="0"/>
        <v>576</v>
      </c>
      <c r="E22" s="17">
        <v>21</v>
      </c>
      <c r="F22" s="17">
        <v>0</v>
      </c>
      <c r="G22" s="17">
        <f t="shared" si="1"/>
        <v>21</v>
      </c>
      <c r="H22" s="17">
        <f t="shared" si="3"/>
        <v>526</v>
      </c>
      <c r="I22" s="17">
        <f t="shared" si="4"/>
        <v>71</v>
      </c>
      <c r="J22" s="17">
        <f t="shared" si="2"/>
        <v>597</v>
      </c>
    </row>
    <row r="23" spans="1:10" ht="15">
      <c r="A23" s="96" t="s">
        <v>63</v>
      </c>
      <c r="B23" s="37">
        <f t="shared" ref="B23:J23" si="5">SUM(B8:B22)</f>
        <v>698764</v>
      </c>
      <c r="C23" s="37">
        <f t="shared" si="5"/>
        <v>496427</v>
      </c>
      <c r="D23" s="37">
        <f t="shared" si="5"/>
        <v>1195191</v>
      </c>
      <c r="E23" s="37">
        <f t="shared" si="5"/>
        <v>24129</v>
      </c>
      <c r="F23" s="37">
        <f t="shared" si="5"/>
        <v>21752</v>
      </c>
      <c r="G23" s="37">
        <f t="shared" si="5"/>
        <v>45881</v>
      </c>
      <c r="H23" s="37">
        <f t="shared" si="5"/>
        <v>722893</v>
      </c>
      <c r="I23" s="37">
        <f t="shared" si="5"/>
        <v>518179</v>
      </c>
      <c r="J23" s="97">
        <f t="shared" si="5"/>
        <v>1241072</v>
      </c>
    </row>
    <row r="24" spans="1:10" ht="16.8">
      <c r="A24" s="38" t="s">
        <v>68</v>
      </c>
      <c r="B24" s="39"/>
      <c r="C24" s="70"/>
      <c r="D24" s="70"/>
      <c r="E24" s="70"/>
      <c r="F24" s="70"/>
      <c r="G24" s="70"/>
      <c r="H24" s="70"/>
      <c r="I24" s="70"/>
      <c r="J24" s="48"/>
    </row>
    <row r="25" spans="1:10" ht="16.8">
      <c r="A25" s="38" t="s">
        <v>69</v>
      </c>
      <c r="B25" s="58"/>
      <c r="C25" s="70"/>
      <c r="D25" s="70"/>
      <c r="E25" s="70"/>
      <c r="F25" s="70"/>
      <c r="G25" s="70"/>
      <c r="H25" s="70"/>
      <c r="I25" s="70"/>
      <c r="J25" s="119"/>
    </row>
    <row r="26" spans="1:10" ht="16.8">
      <c r="A26" s="92" t="s">
        <v>52</v>
      </c>
      <c r="B26" s="93"/>
      <c r="C26" s="93"/>
      <c r="D26" s="93"/>
      <c r="E26" s="93"/>
      <c r="F26" s="93"/>
      <c r="G26" s="93"/>
      <c r="H26" s="93"/>
      <c r="I26" s="93"/>
      <c r="J26" s="100"/>
    </row>
    <row r="27" spans="1:10">
      <c r="A27" s="42"/>
      <c r="B27" s="101"/>
      <c r="C27" s="101"/>
      <c r="D27" s="101"/>
      <c r="E27" s="101"/>
      <c r="F27" s="101"/>
      <c r="G27" s="101"/>
      <c r="H27" s="101"/>
      <c r="I27" s="101"/>
      <c r="J27" s="101"/>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AD21"/>
  <sheetViews>
    <sheetView showGridLines="0" rightToLeft="1" view="pageBreakPreview" zoomScale="70" zoomScaleNormal="70" zoomScaleSheetLayoutView="70" workbookViewId="0">
      <selection activeCell="B8" sqref="B8:J19"/>
    </sheetView>
  </sheetViews>
  <sheetFormatPr defaultColWidth="8.88671875" defaultRowHeight="14.4"/>
  <cols>
    <col min="1" max="1" width="18.6640625" style="12" customWidth="1"/>
    <col min="2" max="4" width="11.33203125" style="12" bestFit="1" customWidth="1"/>
    <col min="5" max="5" width="13.109375" style="12" bestFit="1" customWidth="1"/>
    <col min="6" max="6" width="11.33203125" style="12" bestFit="1" customWidth="1"/>
    <col min="7" max="8" width="13.109375" style="12" bestFit="1" customWidth="1"/>
    <col min="9" max="9" width="11.33203125" style="12" bestFit="1" customWidth="1"/>
    <col min="10" max="10" width="16.44140625" style="12" customWidth="1"/>
    <col min="11" max="11" width="11.5546875" style="12" bestFit="1" customWidth="1"/>
    <col min="12" max="12" width="9.88671875" style="12" bestFit="1" customWidth="1"/>
    <col min="13" max="13" width="11.5546875" style="12" bestFit="1" customWidth="1"/>
    <col min="14" max="14" width="10.6640625" style="12" bestFit="1" customWidth="1"/>
    <col min="15" max="15" width="9.33203125" style="12" bestFit="1" customWidth="1"/>
    <col min="16" max="16" width="10.109375" style="12" bestFit="1" customWidth="1"/>
    <col min="17" max="17" width="11.33203125" style="12" bestFit="1" customWidth="1"/>
    <col min="18" max="18" width="10.109375" style="12" bestFit="1" customWidth="1"/>
    <col min="19" max="19" width="11.33203125" style="12" bestFit="1" customWidth="1"/>
    <col min="20" max="16384" width="8.88671875" style="12"/>
  </cols>
  <sheetData>
    <row r="1" spans="1:30">
      <c r="H1" s="297" t="s">
        <v>309</v>
      </c>
      <c r="I1" s="297"/>
      <c r="J1" s="297"/>
      <c r="N1" s="28"/>
      <c r="O1" s="28"/>
    </row>
    <row r="2" spans="1:30">
      <c r="H2" s="297"/>
      <c r="I2" s="297"/>
      <c r="J2" s="297"/>
      <c r="N2" s="28"/>
      <c r="O2" s="28"/>
    </row>
    <row r="3" spans="1:30" s="29" customFormat="1">
      <c r="H3" s="308"/>
      <c r="I3" s="308"/>
      <c r="J3" s="308"/>
      <c r="K3" s="12"/>
      <c r="L3" s="12"/>
      <c r="M3" s="12"/>
      <c r="N3" s="12"/>
      <c r="O3" s="12"/>
      <c r="P3" s="12"/>
      <c r="Q3" s="12"/>
      <c r="R3" s="12"/>
      <c r="S3" s="12"/>
      <c r="T3" s="12"/>
      <c r="U3" s="12"/>
      <c r="V3" s="12"/>
      <c r="W3" s="12"/>
      <c r="X3" s="12"/>
      <c r="Y3" s="12"/>
      <c r="Z3" s="12"/>
      <c r="AA3" s="12"/>
      <c r="AB3" s="12"/>
      <c r="AC3" s="12"/>
      <c r="AD3" s="12"/>
    </row>
    <row r="4" spans="1:30" ht="15">
      <c r="A4" s="316" t="s">
        <v>271</v>
      </c>
      <c r="B4" s="316"/>
      <c r="C4" s="316"/>
      <c r="D4" s="316"/>
      <c r="E4" s="316"/>
      <c r="F4" s="316"/>
      <c r="G4" s="316"/>
      <c r="H4" s="316"/>
      <c r="I4" s="316"/>
      <c r="J4" s="316"/>
    </row>
    <row r="5" spans="1:30" ht="15.6">
      <c r="A5" s="31" t="s">
        <v>146</v>
      </c>
      <c r="B5" s="300" t="s">
        <v>295</v>
      </c>
      <c r="C5" s="301"/>
      <c r="D5" s="301"/>
      <c r="E5" s="301"/>
      <c r="F5" s="301"/>
      <c r="G5" s="301"/>
      <c r="H5" s="301"/>
      <c r="I5" s="301"/>
      <c r="J5" s="302"/>
    </row>
    <row r="6" spans="1:30" ht="34.200000000000003" customHeight="1">
      <c r="A6" s="312" t="s">
        <v>96</v>
      </c>
      <c r="B6" s="310" t="s">
        <v>0</v>
      </c>
      <c r="C6" s="310"/>
      <c r="D6" s="310"/>
      <c r="E6" s="310" t="s">
        <v>1</v>
      </c>
      <c r="F6" s="310"/>
      <c r="G6" s="310"/>
      <c r="H6" s="310" t="s">
        <v>2</v>
      </c>
      <c r="I6" s="310"/>
      <c r="J6" s="311"/>
    </row>
    <row r="7" spans="1:30" ht="25.95" customHeight="1">
      <c r="A7" s="313"/>
      <c r="B7" s="16" t="s">
        <v>14</v>
      </c>
      <c r="C7" s="16" t="s">
        <v>15</v>
      </c>
      <c r="D7" s="16" t="s">
        <v>54</v>
      </c>
      <c r="E7" s="16" t="s">
        <v>14</v>
      </c>
      <c r="F7" s="16" t="s">
        <v>15</v>
      </c>
      <c r="G7" s="16" t="s">
        <v>54</v>
      </c>
      <c r="H7" s="16" t="s">
        <v>14</v>
      </c>
      <c r="I7" s="16" t="s">
        <v>15</v>
      </c>
      <c r="J7" s="13" t="s">
        <v>54</v>
      </c>
    </row>
    <row r="8" spans="1:30" ht="15">
      <c r="A8" s="33" t="s">
        <v>5</v>
      </c>
      <c r="B8" s="33">
        <v>5468</v>
      </c>
      <c r="C8" s="33">
        <v>1900</v>
      </c>
      <c r="D8" s="33">
        <f t="shared" ref="D8:D18" si="0">SUM(B8:C8)</f>
        <v>7368</v>
      </c>
      <c r="E8" s="33">
        <v>43</v>
      </c>
      <c r="F8" s="33">
        <v>4</v>
      </c>
      <c r="G8" s="33">
        <f t="shared" ref="G8:G18" si="1">SUM(E8:F8)</f>
        <v>47</v>
      </c>
      <c r="H8" s="33">
        <f>B8+E8</f>
        <v>5511</v>
      </c>
      <c r="I8" s="33">
        <f>C8+F8</f>
        <v>1904</v>
      </c>
      <c r="J8" s="17">
        <f t="shared" ref="J8:J18" si="2">SUM(H8:I8)</f>
        <v>7415</v>
      </c>
    </row>
    <row r="9" spans="1:30" ht="15">
      <c r="A9" s="35" t="s">
        <v>6</v>
      </c>
      <c r="B9" s="35">
        <v>26734</v>
      </c>
      <c r="C9" s="35">
        <v>11747</v>
      </c>
      <c r="D9" s="35">
        <f t="shared" si="0"/>
        <v>38481</v>
      </c>
      <c r="E9" s="35">
        <v>14868</v>
      </c>
      <c r="F9" s="35">
        <v>147</v>
      </c>
      <c r="G9" s="35">
        <f t="shared" si="1"/>
        <v>15015</v>
      </c>
      <c r="H9" s="35">
        <f t="shared" ref="H9:H18" si="3">B9+E9</f>
        <v>41602</v>
      </c>
      <c r="I9" s="35">
        <f t="shared" ref="I9:I18" si="4">C9+F9</f>
        <v>11894</v>
      </c>
      <c r="J9" s="18">
        <f t="shared" si="2"/>
        <v>53496</v>
      </c>
    </row>
    <row r="10" spans="1:30" ht="15">
      <c r="A10" s="33" t="s">
        <v>7</v>
      </c>
      <c r="B10" s="33">
        <v>25794</v>
      </c>
      <c r="C10" s="33">
        <v>17855</v>
      </c>
      <c r="D10" s="33">
        <f t="shared" si="0"/>
        <v>43649</v>
      </c>
      <c r="E10" s="33">
        <v>35021</v>
      </c>
      <c r="F10" s="33">
        <v>777</v>
      </c>
      <c r="G10" s="33">
        <f t="shared" si="1"/>
        <v>35798</v>
      </c>
      <c r="H10" s="33">
        <f t="shared" si="3"/>
        <v>60815</v>
      </c>
      <c r="I10" s="33">
        <f t="shared" si="4"/>
        <v>18632</v>
      </c>
      <c r="J10" s="17">
        <f t="shared" si="2"/>
        <v>79447</v>
      </c>
    </row>
    <row r="11" spans="1:30" ht="15">
      <c r="A11" s="35" t="s">
        <v>8</v>
      </c>
      <c r="B11" s="35">
        <v>14518</v>
      </c>
      <c r="C11" s="35">
        <v>13583</v>
      </c>
      <c r="D11" s="35">
        <f t="shared" si="0"/>
        <v>28101</v>
      </c>
      <c r="E11" s="35">
        <v>37488</v>
      </c>
      <c r="F11" s="35">
        <v>1172</v>
      </c>
      <c r="G11" s="35">
        <f t="shared" si="1"/>
        <v>38660</v>
      </c>
      <c r="H11" s="35">
        <f t="shared" si="3"/>
        <v>52006</v>
      </c>
      <c r="I11" s="35">
        <f t="shared" si="4"/>
        <v>14755</v>
      </c>
      <c r="J11" s="18">
        <f t="shared" si="2"/>
        <v>66761</v>
      </c>
    </row>
    <row r="12" spans="1:30" ht="15">
      <c r="A12" s="33" t="s">
        <v>9</v>
      </c>
      <c r="B12" s="33">
        <v>8726</v>
      </c>
      <c r="C12" s="33">
        <v>9278</v>
      </c>
      <c r="D12" s="33">
        <f t="shared" si="0"/>
        <v>18004</v>
      </c>
      <c r="E12" s="33">
        <v>37180</v>
      </c>
      <c r="F12" s="33">
        <v>1048</v>
      </c>
      <c r="G12" s="33">
        <f t="shared" si="1"/>
        <v>38228</v>
      </c>
      <c r="H12" s="33">
        <f t="shared" si="3"/>
        <v>45906</v>
      </c>
      <c r="I12" s="33">
        <f t="shared" si="4"/>
        <v>10326</v>
      </c>
      <c r="J12" s="17">
        <f t="shared" si="2"/>
        <v>56232</v>
      </c>
    </row>
    <row r="13" spans="1:30" ht="15">
      <c r="A13" s="35" t="s">
        <v>10</v>
      </c>
      <c r="B13" s="35">
        <v>5554</v>
      </c>
      <c r="C13" s="35">
        <v>5882</v>
      </c>
      <c r="D13" s="35">
        <f t="shared" si="0"/>
        <v>11436</v>
      </c>
      <c r="E13" s="35">
        <v>27177</v>
      </c>
      <c r="F13" s="35">
        <v>713</v>
      </c>
      <c r="G13" s="35">
        <f t="shared" si="1"/>
        <v>27890</v>
      </c>
      <c r="H13" s="35">
        <f t="shared" si="3"/>
        <v>32731</v>
      </c>
      <c r="I13" s="35">
        <f t="shared" si="4"/>
        <v>6595</v>
      </c>
      <c r="J13" s="18">
        <f t="shared" si="2"/>
        <v>39326</v>
      </c>
    </row>
    <row r="14" spans="1:30" ht="15">
      <c r="A14" s="33" t="s">
        <v>11</v>
      </c>
      <c r="B14" s="33">
        <v>3084</v>
      </c>
      <c r="C14" s="33">
        <v>3461</v>
      </c>
      <c r="D14" s="33">
        <f t="shared" si="0"/>
        <v>6545</v>
      </c>
      <c r="E14" s="33">
        <v>16807</v>
      </c>
      <c r="F14" s="33">
        <v>470</v>
      </c>
      <c r="G14" s="33">
        <f t="shared" si="1"/>
        <v>17277</v>
      </c>
      <c r="H14" s="33">
        <f t="shared" si="3"/>
        <v>19891</v>
      </c>
      <c r="I14" s="33">
        <f t="shared" si="4"/>
        <v>3931</v>
      </c>
      <c r="J14" s="17">
        <f t="shared" si="2"/>
        <v>23822</v>
      </c>
    </row>
    <row r="15" spans="1:30" ht="15">
      <c r="A15" s="35" t="s">
        <v>12</v>
      </c>
      <c r="B15" s="35">
        <v>2291</v>
      </c>
      <c r="C15" s="35">
        <v>2392</v>
      </c>
      <c r="D15" s="35">
        <f t="shared" si="0"/>
        <v>4683</v>
      </c>
      <c r="E15" s="35">
        <v>11342</v>
      </c>
      <c r="F15" s="35">
        <v>308</v>
      </c>
      <c r="G15" s="35">
        <f t="shared" si="1"/>
        <v>11650</v>
      </c>
      <c r="H15" s="35">
        <f t="shared" si="3"/>
        <v>13633</v>
      </c>
      <c r="I15" s="35">
        <f t="shared" si="4"/>
        <v>2700</v>
      </c>
      <c r="J15" s="18">
        <f t="shared" si="2"/>
        <v>16333</v>
      </c>
    </row>
    <row r="16" spans="1:30" ht="15">
      <c r="A16" s="33" t="s">
        <v>13</v>
      </c>
      <c r="B16" s="33">
        <v>1958</v>
      </c>
      <c r="C16" s="33">
        <v>1455</v>
      </c>
      <c r="D16" s="33">
        <f t="shared" si="0"/>
        <v>3413</v>
      </c>
      <c r="E16" s="33">
        <v>7354</v>
      </c>
      <c r="F16" s="33">
        <v>186</v>
      </c>
      <c r="G16" s="33">
        <f t="shared" si="1"/>
        <v>7540</v>
      </c>
      <c r="H16" s="33">
        <f t="shared" si="3"/>
        <v>9312</v>
      </c>
      <c r="I16" s="33">
        <f t="shared" si="4"/>
        <v>1641</v>
      </c>
      <c r="J16" s="17">
        <f t="shared" si="2"/>
        <v>10953</v>
      </c>
    </row>
    <row r="17" spans="1:10" ht="15">
      <c r="A17" s="35" t="s">
        <v>55</v>
      </c>
      <c r="B17" s="35">
        <v>621</v>
      </c>
      <c r="C17" s="35">
        <v>412</v>
      </c>
      <c r="D17" s="35">
        <f t="shared" si="0"/>
        <v>1033</v>
      </c>
      <c r="E17" s="35">
        <v>3905</v>
      </c>
      <c r="F17" s="35">
        <v>107</v>
      </c>
      <c r="G17" s="35">
        <f t="shared" si="1"/>
        <v>4012</v>
      </c>
      <c r="H17" s="35">
        <f t="shared" si="3"/>
        <v>4526</v>
      </c>
      <c r="I17" s="35">
        <f t="shared" si="4"/>
        <v>519</v>
      </c>
      <c r="J17" s="18">
        <f t="shared" si="2"/>
        <v>5045</v>
      </c>
    </row>
    <row r="18" spans="1:10" ht="15">
      <c r="A18" s="33" t="s">
        <v>56</v>
      </c>
      <c r="B18" s="33">
        <v>326</v>
      </c>
      <c r="C18" s="33">
        <v>198</v>
      </c>
      <c r="D18" s="33">
        <f t="shared" si="0"/>
        <v>524</v>
      </c>
      <c r="E18" s="33">
        <v>2604</v>
      </c>
      <c r="F18" s="33">
        <v>82</v>
      </c>
      <c r="G18" s="33">
        <f t="shared" si="1"/>
        <v>2686</v>
      </c>
      <c r="H18" s="33">
        <f t="shared" si="3"/>
        <v>2930</v>
      </c>
      <c r="I18" s="33">
        <f t="shared" si="4"/>
        <v>280</v>
      </c>
      <c r="J18" s="17">
        <f t="shared" si="2"/>
        <v>3210</v>
      </c>
    </row>
    <row r="19" spans="1:10" ht="15">
      <c r="A19" s="96" t="s">
        <v>30</v>
      </c>
      <c r="B19" s="37">
        <f t="shared" ref="B19:J19" si="5">SUM(B8:B18)</f>
        <v>95074</v>
      </c>
      <c r="C19" s="37">
        <f t="shared" si="5"/>
        <v>68163</v>
      </c>
      <c r="D19" s="37">
        <f t="shared" si="5"/>
        <v>163237</v>
      </c>
      <c r="E19" s="37">
        <f t="shared" si="5"/>
        <v>193789</v>
      </c>
      <c r="F19" s="37">
        <f t="shared" si="5"/>
        <v>5014</v>
      </c>
      <c r="G19" s="37">
        <f t="shared" si="5"/>
        <v>198803</v>
      </c>
      <c r="H19" s="37">
        <f t="shared" si="5"/>
        <v>288863</v>
      </c>
      <c r="I19" s="37">
        <f t="shared" si="5"/>
        <v>73177</v>
      </c>
      <c r="J19" s="37">
        <f t="shared" si="5"/>
        <v>362040</v>
      </c>
    </row>
    <row r="20" spans="1:10" ht="16.8">
      <c r="A20" s="69" t="s">
        <v>71</v>
      </c>
      <c r="B20" s="20"/>
      <c r="C20" s="20"/>
      <c r="D20" s="20"/>
      <c r="E20" s="20"/>
      <c r="F20" s="20"/>
      <c r="G20" s="20"/>
      <c r="H20" s="20" t="s">
        <v>95</v>
      </c>
      <c r="I20" s="20"/>
      <c r="J20" s="21"/>
    </row>
    <row r="21" spans="1:10" ht="16.8">
      <c r="A21" s="66" t="s">
        <v>52</v>
      </c>
      <c r="B21" s="20"/>
      <c r="C21" s="64"/>
      <c r="D21" s="64"/>
      <c r="E21" s="20"/>
      <c r="F21" s="20"/>
      <c r="G21" s="20"/>
      <c r="H21" s="20"/>
      <c r="I21" s="98"/>
      <c r="J21" s="21"/>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AA21"/>
  <sheetViews>
    <sheetView showGridLines="0" rightToLeft="1" view="pageBreakPreview" topLeftCell="B1" zoomScale="70" zoomScaleNormal="55" zoomScaleSheetLayoutView="70" workbookViewId="0">
      <selection activeCell="H8" sqref="H8"/>
    </sheetView>
  </sheetViews>
  <sheetFormatPr defaultColWidth="8.88671875" defaultRowHeight="14.4"/>
  <cols>
    <col min="1" max="1" width="41.109375" style="162" customWidth="1"/>
    <col min="2" max="4" width="11.44140625" style="162" bestFit="1" customWidth="1"/>
    <col min="5" max="5" width="13.33203125" style="162" bestFit="1" customWidth="1"/>
    <col min="6" max="6" width="11.44140625" style="162" bestFit="1" customWidth="1"/>
    <col min="7" max="8" width="13.33203125" style="162" bestFit="1" customWidth="1"/>
    <col min="9" max="9" width="11.44140625" style="162" bestFit="1" customWidth="1"/>
    <col min="10" max="10" width="13.33203125" style="162" bestFit="1" customWidth="1"/>
    <col min="11" max="16384" width="8.88671875" style="162"/>
  </cols>
  <sheetData>
    <row r="1" spans="1:27">
      <c r="H1" s="297" t="s">
        <v>306</v>
      </c>
      <c r="I1" s="297"/>
      <c r="J1" s="297"/>
    </row>
    <row r="2" spans="1:27">
      <c r="H2" s="297"/>
      <c r="I2" s="297"/>
      <c r="J2" s="297"/>
    </row>
    <row r="3" spans="1:27" s="163" customFormat="1" ht="18" customHeight="1">
      <c r="H3" s="323"/>
      <c r="I3" s="323"/>
      <c r="J3" s="323"/>
      <c r="K3" s="162"/>
      <c r="L3" s="162"/>
      <c r="M3" s="162"/>
      <c r="N3" s="162"/>
      <c r="O3" s="162"/>
      <c r="P3" s="162"/>
      <c r="Q3" s="162"/>
      <c r="R3" s="162"/>
      <c r="S3" s="162"/>
      <c r="T3" s="162"/>
      <c r="U3" s="162"/>
      <c r="V3" s="162"/>
      <c r="W3" s="162"/>
      <c r="X3" s="162"/>
      <c r="Y3" s="162"/>
      <c r="Z3" s="162"/>
      <c r="AA3" s="162"/>
    </row>
    <row r="4" spans="1:27" ht="15">
      <c r="A4" s="324" t="s">
        <v>272</v>
      </c>
      <c r="B4" s="324"/>
      <c r="C4" s="324"/>
      <c r="D4" s="324"/>
      <c r="E4" s="324"/>
      <c r="F4" s="324"/>
      <c r="G4" s="324"/>
      <c r="H4" s="324"/>
      <c r="I4" s="324"/>
      <c r="J4" s="324"/>
    </row>
    <row r="5" spans="1:27" ht="15.6">
      <c r="A5" s="174" t="s">
        <v>236</v>
      </c>
      <c r="B5" s="300" t="s">
        <v>295</v>
      </c>
      <c r="C5" s="301"/>
      <c r="D5" s="301"/>
      <c r="E5" s="301"/>
      <c r="F5" s="301"/>
      <c r="G5" s="301"/>
      <c r="H5" s="301"/>
      <c r="I5" s="301"/>
      <c r="J5" s="302"/>
    </row>
    <row r="6" spans="1:27" ht="15">
      <c r="A6" s="311" t="s">
        <v>223</v>
      </c>
      <c r="B6" s="310" t="s">
        <v>0</v>
      </c>
      <c r="C6" s="310"/>
      <c r="D6" s="310"/>
      <c r="E6" s="310" t="s">
        <v>1</v>
      </c>
      <c r="F6" s="310"/>
      <c r="G6" s="310"/>
      <c r="H6" s="310" t="s">
        <v>2</v>
      </c>
      <c r="I6" s="310"/>
      <c r="J6" s="311"/>
    </row>
    <row r="7" spans="1:27" ht="15">
      <c r="A7" s="311"/>
      <c r="B7" s="120" t="s">
        <v>14</v>
      </c>
      <c r="C7" s="120" t="s">
        <v>15</v>
      </c>
      <c r="D7" s="120" t="s">
        <v>54</v>
      </c>
      <c r="E7" s="120" t="s">
        <v>14</v>
      </c>
      <c r="F7" s="120" t="s">
        <v>15</v>
      </c>
      <c r="G7" s="120" t="s">
        <v>54</v>
      </c>
      <c r="H7" s="120" t="s">
        <v>14</v>
      </c>
      <c r="I7" s="120" t="s">
        <v>15</v>
      </c>
      <c r="J7" s="118" t="s">
        <v>54</v>
      </c>
    </row>
    <row r="8" spans="1:27" ht="15">
      <c r="A8" s="165" t="s">
        <v>224</v>
      </c>
      <c r="B8" s="166">
        <v>12115</v>
      </c>
      <c r="C8" s="166">
        <v>7071</v>
      </c>
      <c r="D8" s="175">
        <f t="shared" ref="D8:D17" si="0">SUM(B8:C8)</f>
        <v>19186</v>
      </c>
      <c r="E8" s="166">
        <v>1722</v>
      </c>
      <c r="F8" s="166">
        <v>67</v>
      </c>
      <c r="G8" s="166">
        <f t="shared" ref="G8:G17" si="1">SUM(E8:F8)</f>
        <v>1789</v>
      </c>
      <c r="H8" s="166">
        <f>B8+E8</f>
        <v>13837</v>
      </c>
      <c r="I8" s="166">
        <f>C8+F8</f>
        <v>7138</v>
      </c>
      <c r="J8" s="166">
        <f t="shared" ref="J8:J17" si="2">SUM(H8:I8)</f>
        <v>20975</v>
      </c>
    </row>
    <row r="9" spans="1:27" ht="15">
      <c r="A9" s="167" t="s">
        <v>225</v>
      </c>
      <c r="B9" s="168">
        <v>20774</v>
      </c>
      <c r="C9" s="168">
        <v>18791</v>
      </c>
      <c r="D9" s="176">
        <f t="shared" si="0"/>
        <v>39565</v>
      </c>
      <c r="E9" s="168">
        <v>16643</v>
      </c>
      <c r="F9" s="168">
        <v>1393</v>
      </c>
      <c r="G9" s="168">
        <f t="shared" si="1"/>
        <v>18036</v>
      </c>
      <c r="H9" s="168">
        <f t="shared" ref="H9:H17" si="3">B9+E9</f>
        <v>37417</v>
      </c>
      <c r="I9" s="168">
        <f t="shared" ref="I9:I17" si="4">C9+F9</f>
        <v>20184</v>
      </c>
      <c r="J9" s="168">
        <f t="shared" si="2"/>
        <v>57601</v>
      </c>
    </row>
    <row r="10" spans="1:27" ht="15">
      <c r="A10" s="165" t="s">
        <v>226</v>
      </c>
      <c r="B10" s="166">
        <v>18865</v>
      </c>
      <c r="C10" s="166">
        <v>11325</v>
      </c>
      <c r="D10" s="175">
        <f t="shared" si="0"/>
        <v>30190</v>
      </c>
      <c r="E10" s="166">
        <v>5730</v>
      </c>
      <c r="F10" s="166">
        <v>826</v>
      </c>
      <c r="G10" s="166">
        <f t="shared" si="1"/>
        <v>6556</v>
      </c>
      <c r="H10" s="166">
        <f t="shared" si="3"/>
        <v>24595</v>
      </c>
      <c r="I10" s="166">
        <f t="shared" si="4"/>
        <v>12151</v>
      </c>
      <c r="J10" s="166">
        <f t="shared" si="2"/>
        <v>36746</v>
      </c>
    </row>
    <row r="11" spans="1:27" ht="15">
      <c r="A11" s="167" t="s">
        <v>227</v>
      </c>
      <c r="B11" s="168">
        <v>16136</v>
      </c>
      <c r="C11" s="168">
        <v>19263</v>
      </c>
      <c r="D11" s="176">
        <f t="shared" si="0"/>
        <v>35399</v>
      </c>
      <c r="E11" s="168">
        <v>732</v>
      </c>
      <c r="F11" s="168">
        <v>107</v>
      </c>
      <c r="G11" s="168">
        <f t="shared" si="1"/>
        <v>839</v>
      </c>
      <c r="H11" s="168">
        <f t="shared" si="3"/>
        <v>16868</v>
      </c>
      <c r="I11" s="168">
        <f t="shared" si="4"/>
        <v>19370</v>
      </c>
      <c r="J11" s="168">
        <f t="shared" si="2"/>
        <v>36238</v>
      </c>
    </row>
    <row r="12" spans="1:27" ht="15">
      <c r="A12" s="165" t="s">
        <v>228</v>
      </c>
      <c r="B12" s="166">
        <v>18318</v>
      </c>
      <c r="C12" s="166">
        <v>9977</v>
      </c>
      <c r="D12" s="175">
        <f t="shared" si="0"/>
        <v>28295</v>
      </c>
      <c r="E12" s="166">
        <v>12881</v>
      </c>
      <c r="F12" s="166">
        <v>307</v>
      </c>
      <c r="G12" s="166">
        <f t="shared" si="1"/>
        <v>13188</v>
      </c>
      <c r="H12" s="166">
        <f t="shared" si="3"/>
        <v>31199</v>
      </c>
      <c r="I12" s="166">
        <f t="shared" si="4"/>
        <v>10284</v>
      </c>
      <c r="J12" s="166">
        <f t="shared" si="2"/>
        <v>41483</v>
      </c>
      <c r="K12" s="173"/>
    </row>
    <row r="13" spans="1:27" ht="30">
      <c r="A13" s="167" t="s">
        <v>229</v>
      </c>
      <c r="B13" s="168">
        <v>53</v>
      </c>
      <c r="C13" s="168">
        <v>9</v>
      </c>
      <c r="D13" s="176">
        <f t="shared" si="0"/>
        <v>62</v>
      </c>
      <c r="E13" s="168">
        <v>169</v>
      </c>
      <c r="F13" s="168">
        <v>0</v>
      </c>
      <c r="G13" s="168">
        <f t="shared" si="1"/>
        <v>169</v>
      </c>
      <c r="H13" s="168">
        <f t="shared" si="3"/>
        <v>222</v>
      </c>
      <c r="I13" s="168">
        <f t="shared" si="4"/>
        <v>9</v>
      </c>
      <c r="J13" s="168">
        <f t="shared" si="2"/>
        <v>231</v>
      </c>
    </row>
    <row r="14" spans="1:27" ht="15">
      <c r="A14" s="165" t="s">
        <v>230</v>
      </c>
      <c r="B14" s="166">
        <v>1518</v>
      </c>
      <c r="C14" s="166">
        <v>377</v>
      </c>
      <c r="D14" s="175">
        <f t="shared" si="0"/>
        <v>1895</v>
      </c>
      <c r="E14" s="166">
        <v>11477</v>
      </c>
      <c r="F14" s="166">
        <v>41</v>
      </c>
      <c r="G14" s="166">
        <f t="shared" si="1"/>
        <v>11518</v>
      </c>
      <c r="H14" s="166">
        <f t="shared" si="3"/>
        <v>12995</v>
      </c>
      <c r="I14" s="166">
        <f t="shared" si="4"/>
        <v>418</v>
      </c>
      <c r="J14" s="166">
        <f t="shared" si="2"/>
        <v>13413</v>
      </c>
    </row>
    <row r="15" spans="1:27" ht="15">
      <c r="A15" s="167" t="s">
        <v>231</v>
      </c>
      <c r="B15" s="168">
        <v>2630</v>
      </c>
      <c r="C15" s="168">
        <v>147</v>
      </c>
      <c r="D15" s="176">
        <f t="shared" si="0"/>
        <v>2777</v>
      </c>
      <c r="E15" s="168">
        <v>10348</v>
      </c>
      <c r="F15" s="168">
        <v>6</v>
      </c>
      <c r="G15" s="168">
        <f t="shared" si="1"/>
        <v>10354</v>
      </c>
      <c r="H15" s="168">
        <f t="shared" si="3"/>
        <v>12978</v>
      </c>
      <c r="I15" s="168">
        <f t="shared" si="4"/>
        <v>153</v>
      </c>
      <c r="J15" s="168">
        <f t="shared" si="2"/>
        <v>13131</v>
      </c>
    </row>
    <row r="16" spans="1:27" ht="15">
      <c r="A16" s="165" t="s">
        <v>232</v>
      </c>
      <c r="B16" s="166">
        <v>4336</v>
      </c>
      <c r="C16" s="166">
        <v>1092</v>
      </c>
      <c r="D16" s="175">
        <f t="shared" si="0"/>
        <v>5428</v>
      </c>
      <c r="E16" s="166">
        <v>94726</v>
      </c>
      <c r="F16" s="166">
        <v>2243</v>
      </c>
      <c r="G16" s="166">
        <f t="shared" si="1"/>
        <v>96969</v>
      </c>
      <c r="H16" s="166">
        <f t="shared" si="3"/>
        <v>99062</v>
      </c>
      <c r="I16" s="166">
        <f t="shared" si="4"/>
        <v>3335</v>
      </c>
      <c r="J16" s="166">
        <f t="shared" si="2"/>
        <v>102397</v>
      </c>
    </row>
    <row r="17" spans="1:11" ht="15">
      <c r="A17" s="167" t="s">
        <v>233</v>
      </c>
      <c r="B17" s="168">
        <v>329</v>
      </c>
      <c r="C17" s="168">
        <v>111</v>
      </c>
      <c r="D17" s="176">
        <f t="shared" si="0"/>
        <v>440</v>
      </c>
      <c r="E17" s="168">
        <v>39361</v>
      </c>
      <c r="F17" s="168">
        <v>24</v>
      </c>
      <c r="G17" s="168">
        <f t="shared" si="1"/>
        <v>39385</v>
      </c>
      <c r="H17" s="168">
        <f t="shared" si="3"/>
        <v>39690</v>
      </c>
      <c r="I17" s="168">
        <f t="shared" si="4"/>
        <v>135</v>
      </c>
      <c r="J17" s="168">
        <f t="shared" si="2"/>
        <v>39825</v>
      </c>
      <c r="K17" s="173"/>
    </row>
    <row r="18" spans="1:11" ht="15">
      <c r="A18" s="177" t="s">
        <v>63</v>
      </c>
      <c r="B18" s="112">
        <f>SUM(B8:B17)</f>
        <v>95074</v>
      </c>
      <c r="C18" s="112">
        <f t="shared" ref="C18:J18" si="5">SUM(C8:C17)</f>
        <v>68163</v>
      </c>
      <c r="D18" s="112">
        <f t="shared" si="5"/>
        <v>163237</v>
      </c>
      <c r="E18" s="112">
        <f t="shared" si="5"/>
        <v>193789</v>
      </c>
      <c r="F18" s="112">
        <f t="shared" si="5"/>
        <v>5014</v>
      </c>
      <c r="G18" s="112">
        <f t="shared" si="5"/>
        <v>198803</v>
      </c>
      <c r="H18" s="112">
        <f t="shared" si="5"/>
        <v>288863</v>
      </c>
      <c r="I18" s="112">
        <f t="shared" si="5"/>
        <v>73177</v>
      </c>
      <c r="J18" s="112">
        <f t="shared" si="5"/>
        <v>362040</v>
      </c>
    </row>
    <row r="19" spans="1:11" ht="16.8">
      <c r="A19" s="169" t="s">
        <v>71</v>
      </c>
      <c r="B19" s="170"/>
      <c r="C19" s="170"/>
      <c r="D19" s="170"/>
      <c r="E19" s="170"/>
      <c r="F19" s="170"/>
      <c r="G19" s="170"/>
      <c r="H19" s="170"/>
      <c r="I19" s="170"/>
      <c r="J19" s="170"/>
    </row>
    <row r="20" spans="1:11" ht="16.8">
      <c r="A20" s="171" t="s">
        <v>52</v>
      </c>
      <c r="B20" s="178"/>
      <c r="C20" s="178"/>
      <c r="D20" s="178"/>
      <c r="E20" s="178"/>
      <c r="F20" s="178"/>
      <c r="G20" s="178"/>
      <c r="H20" s="178"/>
      <c r="I20" s="178"/>
      <c r="J20" s="178"/>
    </row>
    <row r="21" spans="1:11" ht="16.8">
      <c r="A21" s="170"/>
      <c r="B21" s="170"/>
      <c r="C21" s="170"/>
      <c r="D21" s="170"/>
      <c r="E21" s="170"/>
      <c r="F21" s="170"/>
      <c r="G21" s="170"/>
      <c r="H21" s="170"/>
      <c r="I21" s="170"/>
      <c r="J21" s="170"/>
    </row>
  </sheetData>
  <mergeCells count="8">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AB39"/>
  <sheetViews>
    <sheetView showGridLines="0" rightToLeft="1" view="pageBreakPreview" topLeftCell="B7" zoomScale="70" zoomScaleNormal="55" zoomScaleSheetLayoutView="70" workbookViewId="0">
      <selection activeCell="B8" sqref="B8:J36"/>
    </sheetView>
  </sheetViews>
  <sheetFormatPr defaultColWidth="8.88671875" defaultRowHeight="14.4"/>
  <cols>
    <col min="1" max="1" width="42.6640625" style="12" customWidth="1"/>
    <col min="2" max="2" width="13.33203125" style="12" bestFit="1" customWidth="1"/>
    <col min="3" max="3" width="11.44140625" style="12" bestFit="1" customWidth="1"/>
    <col min="4" max="5" width="13.33203125" style="12" bestFit="1" customWidth="1"/>
    <col min="6" max="6" width="11.44140625" style="12" bestFit="1" customWidth="1"/>
    <col min="7" max="8" width="13.33203125" style="12" bestFit="1" customWidth="1"/>
    <col min="9" max="9" width="11.44140625" style="12" bestFit="1" customWidth="1"/>
    <col min="10" max="10" width="13.33203125" style="12" bestFit="1" customWidth="1"/>
    <col min="11" max="12" width="8.88671875" style="12" customWidth="1"/>
    <col min="13" max="16384" width="8.88671875" style="12"/>
  </cols>
  <sheetData>
    <row r="1" spans="1:28">
      <c r="H1" s="297" t="s">
        <v>306</v>
      </c>
      <c r="I1" s="297"/>
      <c r="J1" s="297"/>
      <c r="L1" s="28"/>
      <c r="M1" s="28"/>
    </row>
    <row r="2" spans="1:28">
      <c r="H2" s="297"/>
      <c r="I2" s="297"/>
      <c r="J2" s="297"/>
      <c r="L2" s="28"/>
      <c r="M2" s="28"/>
    </row>
    <row r="3" spans="1:28" s="29" customFormat="1">
      <c r="H3" s="308"/>
      <c r="I3" s="308"/>
      <c r="J3" s="308"/>
      <c r="K3" s="12"/>
      <c r="L3" s="12"/>
      <c r="M3" s="12"/>
      <c r="N3" s="12"/>
      <c r="O3" s="12"/>
      <c r="P3" s="12"/>
      <c r="Q3" s="12"/>
      <c r="R3" s="12"/>
      <c r="S3" s="12"/>
      <c r="T3" s="12"/>
      <c r="U3" s="12"/>
      <c r="V3" s="12"/>
      <c r="W3" s="12"/>
      <c r="X3" s="12"/>
      <c r="Y3" s="12"/>
      <c r="Z3" s="12"/>
      <c r="AA3" s="12"/>
      <c r="AB3" s="12"/>
    </row>
    <row r="4" spans="1:28" ht="15">
      <c r="A4" s="320" t="s">
        <v>273</v>
      </c>
      <c r="B4" s="320"/>
      <c r="C4" s="320"/>
      <c r="D4" s="320"/>
      <c r="E4" s="320"/>
      <c r="F4" s="320"/>
      <c r="G4" s="320"/>
      <c r="H4" s="320"/>
      <c r="I4" s="320"/>
      <c r="J4" s="320"/>
    </row>
    <row r="5" spans="1:28" ht="15.6">
      <c r="A5" s="113" t="s">
        <v>147</v>
      </c>
      <c r="B5" s="300" t="s">
        <v>295</v>
      </c>
      <c r="C5" s="301"/>
      <c r="D5" s="301"/>
      <c r="E5" s="301"/>
      <c r="F5" s="301"/>
      <c r="G5" s="301"/>
      <c r="H5" s="301"/>
      <c r="I5" s="301"/>
      <c r="J5" s="302"/>
    </row>
    <row r="6" spans="1:28" ht="15">
      <c r="A6" s="310" t="s">
        <v>97</v>
      </c>
      <c r="B6" s="312" t="s">
        <v>0</v>
      </c>
      <c r="C6" s="310"/>
      <c r="D6" s="310"/>
      <c r="E6" s="310" t="s">
        <v>1</v>
      </c>
      <c r="F6" s="310"/>
      <c r="G6" s="310"/>
      <c r="H6" s="310" t="s">
        <v>2</v>
      </c>
      <c r="I6" s="310"/>
      <c r="J6" s="311"/>
    </row>
    <row r="7" spans="1:28" ht="15">
      <c r="A7" s="310"/>
      <c r="B7" s="14" t="s">
        <v>14</v>
      </c>
      <c r="C7" s="16" t="s">
        <v>15</v>
      </c>
      <c r="D7" s="16" t="s">
        <v>54</v>
      </c>
      <c r="E7" s="16" t="s">
        <v>14</v>
      </c>
      <c r="F7" s="16" t="s">
        <v>15</v>
      </c>
      <c r="G7" s="16" t="s">
        <v>54</v>
      </c>
      <c r="H7" s="16" t="s">
        <v>14</v>
      </c>
      <c r="I7" s="16" t="s">
        <v>15</v>
      </c>
      <c r="J7" s="13" t="s">
        <v>54</v>
      </c>
    </row>
    <row r="8" spans="1:28" ht="15">
      <c r="A8" s="165" t="s">
        <v>310</v>
      </c>
      <c r="B8" s="166">
        <v>109</v>
      </c>
      <c r="C8" s="166">
        <v>22</v>
      </c>
      <c r="D8" s="175">
        <f t="shared" ref="D8:D35" si="0">SUM(B8:C8)</f>
        <v>131</v>
      </c>
      <c r="E8" s="166">
        <v>0</v>
      </c>
      <c r="F8" s="166">
        <v>0</v>
      </c>
      <c r="G8" s="166">
        <f t="shared" ref="G8:G35" si="1">SUM(E8:F8)</f>
        <v>0</v>
      </c>
      <c r="H8" s="166">
        <f>B8+E8</f>
        <v>109</v>
      </c>
      <c r="I8" s="166">
        <f>C8+F8</f>
        <v>22</v>
      </c>
      <c r="J8" s="166">
        <f t="shared" ref="J8:J35" si="2">SUM(H8:I8)</f>
        <v>131</v>
      </c>
    </row>
    <row r="9" spans="1:28" ht="15">
      <c r="A9" s="167" t="s">
        <v>311</v>
      </c>
      <c r="B9" s="168">
        <v>23826</v>
      </c>
      <c r="C9" s="168">
        <v>20023</v>
      </c>
      <c r="D9" s="176">
        <f t="shared" si="0"/>
        <v>43849</v>
      </c>
      <c r="E9" s="168">
        <v>427</v>
      </c>
      <c r="F9" s="168">
        <v>266</v>
      </c>
      <c r="G9" s="168">
        <f t="shared" si="1"/>
        <v>693</v>
      </c>
      <c r="H9" s="168">
        <f t="shared" ref="H9:H35" si="3">B9+E9</f>
        <v>24253</v>
      </c>
      <c r="I9" s="168">
        <f t="shared" ref="I9:I35" si="4">C9+F9</f>
        <v>20289</v>
      </c>
      <c r="J9" s="168">
        <f t="shared" si="2"/>
        <v>44542</v>
      </c>
    </row>
    <row r="10" spans="1:28" ht="23.4" customHeight="1">
      <c r="A10" s="165" t="s">
        <v>98</v>
      </c>
      <c r="B10" s="166">
        <v>1604</v>
      </c>
      <c r="C10" s="166">
        <v>1399</v>
      </c>
      <c r="D10" s="175">
        <f t="shared" si="0"/>
        <v>3003</v>
      </c>
      <c r="E10" s="166">
        <v>0</v>
      </c>
      <c r="F10" s="166">
        <v>0</v>
      </c>
      <c r="G10" s="166">
        <f t="shared" si="1"/>
        <v>0</v>
      </c>
      <c r="H10" s="166">
        <f t="shared" si="3"/>
        <v>1604</v>
      </c>
      <c r="I10" s="166">
        <f t="shared" si="4"/>
        <v>1399</v>
      </c>
      <c r="J10" s="166">
        <f t="shared" si="2"/>
        <v>3003</v>
      </c>
    </row>
    <row r="11" spans="1:28" ht="30">
      <c r="A11" s="167" t="s">
        <v>312</v>
      </c>
      <c r="B11" s="168">
        <v>1</v>
      </c>
      <c r="C11" s="168">
        <v>1</v>
      </c>
      <c r="D11" s="176">
        <f t="shared" si="0"/>
        <v>2</v>
      </c>
      <c r="E11" s="168">
        <v>0</v>
      </c>
      <c r="F11" s="168">
        <v>0</v>
      </c>
      <c r="G11" s="168">
        <f t="shared" si="1"/>
        <v>0</v>
      </c>
      <c r="H11" s="168">
        <f t="shared" si="3"/>
        <v>1</v>
      </c>
      <c r="I11" s="168">
        <f t="shared" si="4"/>
        <v>1</v>
      </c>
      <c r="J11" s="168">
        <f t="shared" si="2"/>
        <v>2</v>
      </c>
    </row>
    <row r="12" spans="1:28" ht="15">
      <c r="A12" s="165" t="s">
        <v>320</v>
      </c>
      <c r="B12" s="166">
        <v>0</v>
      </c>
      <c r="C12" s="166">
        <v>0</v>
      </c>
      <c r="D12" s="175">
        <f t="shared" si="0"/>
        <v>0</v>
      </c>
      <c r="E12" s="166">
        <v>0</v>
      </c>
      <c r="F12" s="166">
        <v>0</v>
      </c>
      <c r="G12" s="166">
        <f t="shared" si="1"/>
        <v>0</v>
      </c>
      <c r="H12" s="166">
        <f t="shared" si="3"/>
        <v>0</v>
      </c>
      <c r="I12" s="166">
        <f t="shared" si="4"/>
        <v>0</v>
      </c>
      <c r="J12" s="166">
        <f t="shared" si="2"/>
        <v>0</v>
      </c>
    </row>
    <row r="13" spans="1:28" ht="15.75" customHeight="1">
      <c r="A13" s="167" t="s">
        <v>313</v>
      </c>
      <c r="B13" s="168">
        <v>2</v>
      </c>
      <c r="C13" s="168">
        <v>1</v>
      </c>
      <c r="D13" s="176">
        <f t="shared" si="0"/>
        <v>3</v>
      </c>
      <c r="E13" s="168">
        <v>0</v>
      </c>
      <c r="F13" s="168">
        <v>0</v>
      </c>
      <c r="G13" s="168">
        <f t="shared" si="1"/>
        <v>0</v>
      </c>
      <c r="H13" s="168">
        <f t="shared" si="3"/>
        <v>2</v>
      </c>
      <c r="I13" s="168">
        <f t="shared" si="4"/>
        <v>1</v>
      </c>
      <c r="J13" s="168">
        <f t="shared" si="2"/>
        <v>3</v>
      </c>
      <c r="K13" s="61"/>
    </row>
    <row r="14" spans="1:28" ht="15">
      <c r="A14" s="165" t="s">
        <v>246</v>
      </c>
      <c r="B14" s="166">
        <v>2232</v>
      </c>
      <c r="C14" s="166">
        <v>4040</v>
      </c>
      <c r="D14" s="175">
        <f t="shared" si="0"/>
        <v>6272</v>
      </c>
      <c r="E14" s="166">
        <v>0</v>
      </c>
      <c r="F14" s="166">
        <v>0</v>
      </c>
      <c r="G14" s="166">
        <f t="shared" si="1"/>
        <v>0</v>
      </c>
      <c r="H14" s="166">
        <f t="shared" si="3"/>
        <v>2232</v>
      </c>
      <c r="I14" s="166">
        <f t="shared" si="4"/>
        <v>4040</v>
      </c>
      <c r="J14" s="166">
        <f t="shared" si="2"/>
        <v>6272</v>
      </c>
      <c r="K14" s="61"/>
    </row>
    <row r="15" spans="1:28" ht="15">
      <c r="A15" s="167" t="s">
        <v>247</v>
      </c>
      <c r="B15" s="168">
        <v>881</v>
      </c>
      <c r="C15" s="168">
        <v>1301</v>
      </c>
      <c r="D15" s="176">
        <f t="shared" si="0"/>
        <v>2182</v>
      </c>
      <c r="E15" s="168">
        <v>0</v>
      </c>
      <c r="F15" s="168">
        <v>0</v>
      </c>
      <c r="G15" s="168">
        <f t="shared" si="1"/>
        <v>0</v>
      </c>
      <c r="H15" s="168">
        <f t="shared" si="3"/>
        <v>881</v>
      </c>
      <c r="I15" s="168">
        <f t="shared" si="4"/>
        <v>1301</v>
      </c>
      <c r="J15" s="168">
        <f t="shared" si="2"/>
        <v>2182</v>
      </c>
      <c r="K15" s="61"/>
    </row>
    <row r="16" spans="1:28" ht="15">
      <c r="A16" s="165" t="s">
        <v>248</v>
      </c>
      <c r="B16" s="166">
        <v>2597</v>
      </c>
      <c r="C16" s="166">
        <v>7701</v>
      </c>
      <c r="D16" s="175">
        <f t="shared" si="0"/>
        <v>10298</v>
      </c>
      <c r="E16" s="166">
        <v>0</v>
      </c>
      <c r="F16" s="166">
        <v>0</v>
      </c>
      <c r="G16" s="166">
        <f t="shared" si="1"/>
        <v>0</v>
      </c>
      <c r="H16" s="166">
        <f t="shared" si="3"/>
        <v>2597</v>
      </c>
      <c r="I16" s="166">
        <f t="shared" si="4"/>
        <v>7701</v>
      </c>
      <c r="J16" s="166">
        <f t="shared" si="2"/>
        <v>10298</v>
      </c>
      <c r="K16" s="61"/>
    </row>
    <row r="17" spans="1:11" ht="19.95" customHeight="1">
      <c r="A17" s="167" t="s">
        <v>321</v>
      </c>
      <c r="B17" s="168">
        <v>0</v>
      </c>
      <c r="C17" s="168">
        <v>0</v>
      </c>
      <c r="D17" s="176">
        <f t="shared" si="0"/>
        <v>0</v>
      </c>
      <c r="E17" s="168">
        <v>0</v>
      </c>
      <c r="F17" s="168">
        <v>0</v>
      </c>
      <c r="G17" s="168">
        <f t="shared" si="1"/>
        <v>0</v>
      </c>
      <c r="H17" s="168">
        <f t="shared" si="3"/>
        <v>0</v>
      </c>
      <c r="I17" s="168">
        <f t="shared" si="4"/>
        <v>0</v>
      </c>
      <c r="J17" s="168">
        <f t="shared" si="2"/>
        <v>0</v>
      </c>
      <c r="K17" s="61"/>
    </row>
    <row r="18" spans="1:11" ht="15">
      <c r="A18" s="165" t="s">
        <v>314</v>
      </c>
      <c r="B18" s="166">
        <v>0</v>
      </c>
      <c r="C18" s="166">
        <v>0</v>
      </c>
      <c r="D18" s="175">
        <f t="shared" si="0"/>
        <v>0</v>
      </c>
      <c r="E18" s="166">
        <v>50594</v>
      </c>
      <c r="F18" s="166">
        <v>5254</v>
      </c>
      <c r="G18" s="166">
        <f t="shared" si="1"/>
        <v>55848</v>
      </c>
      <c r="H18" s="166">
        <f t="shared" si="3"/>
        <v>50594</v>
      </c>
      <c r="I18" s="166">
        <f t="shared" si="4"/>
        <v>5254</v>
      </c>
      <c r="J18" s="166">
        <f t="shared" si="2"/>
        <v>55848</v>
      </c>
      <c r="K18" s="61"/>
    </row>
    <row r="19" spans="1:11" ht="19.95" customHeight="1">
      <c r="A19" s="167" t="s">
        <v>315</v>
      </c>
      <c r="B19" s="168">
        <v>843</v>
      </c>
      <c r="C19" s="168">
        <v>1043</v>
      </c>
      <c r="D19" s="176">
        <f t="shared" si="0"/>
        <v>1886</v>
      </c>
      <c r="E19" s="168">
        <v>0</v>
      </c>
      <c r="F19" s="168">
        <v>0</v>
      </c>
      <c r="G19" s="168">
        <f t="shared" si="1"/>
        <v>0</v>
      </c>
      <c r="H19" s="168">
        <f t="shared" si="3"/>
        <v>843</v>
      </c>
      <c r="I19" s="168">
        <f t="shared" si="4"/>
        <v>1043</v>
      </c>
      <c r="J19" s="168">
        <f t="shared" si="2"/>
        <v>1886</v>
      </c>
      <c r="K19" s="61"/>
    </row>
    <row r="20" spans="1:11" ht="15">
      <c r="A20" s="165" t="s">
        <v>316</v>
      </c>
      <c r="B20" s="166">
        <v>157</v>
      </c>
      <c r="C20" s="166">
        <v>55</v>
      </c>
      <c r="D20" s="175">
        <f t="shared" si="0"/>
        <v>212</v>
      </c>
      <c r="E20" s="166">
        <v>0</v>
      </c>
      <c r="F20" s="166">
        <v>0</v>
      </c>
      <c r="G20" s="166">
        <f t="shared" si="1"/>
        <v>0</v>
      </c>
      <c r="H20" s="166">
        <f t="shared" si="3"/>
        <v>157</v>
      </c>
      <c r="I20" s="166">
        <f t="shared" si="4"/>
        <v>55</v>
      </c>
      <c r="J20" s="166">
        <f t="shared" si="2"/>
        <v>212</v>
      </c>
      <c r="K20" s="61"/>
    </row>
    <row r="21" spans="1:11" ht="15">
      <c r="A21" s="167" t="s">
        <v>99</v>
      </c>
      <c r="B21" s="168">
        <v>0</v>
      </c>
      <c r="C21" s="168">
        <v>0</v>
      </c>
      <c r="D21" s="176">
        <f t="shared" si="0"/>
        <v>0</v>
      </c>
      <c r="E21" s="168">
        <v>1</v>
      </c>
      <c r="F21" s="168">
        <v>1</v>
      </c>
      <c r="G21" s="168">
        <f t="shared" si="1"/>
        <v>2</v>
      </c>
      <c r="H21" s="168">
        <f t="shared" si="3"/>
        <v>1</v>
      </c>
      <c r="I21" s="168">
        <f t="shared" si="4"/>
        <v>1</v>
      </c>
      <c r="J21" s="168">
        <f t="shared" si="2"/>
        <v>2</v>
      </c>
      <c r="K21" s="61"/>
    </row>
    <row r="22" spans="1:11" ht="15">
      <c r="A22" s="165" t="s">
        <v>317</v>
      </c>
      <c r="B22" s="166">
        <v>1</v>
      </c>
      <c r="C22" s="166">
        <v>0</v>
      </c>
      <c r="D22" s="175">
        <f t="shared" si="0"/>
        <v>1</v>
      </c>
      <c r="E22" s="166">
        <v>0</v>
      </c>
      <c r="F22" s="166">
        <v>0</v>
      </c>
      <c r="G22" s="166">
        <f t="shared" si="1"/>
        <v>0</v>
      </c>
      <c r="H22" s="166">
        <f t="shared" si="3"/>
        <v>1</v>
      </c>
      <c r="I22" s="166">
        <f t="shared" si="4"/>
        <v>0</v>
      </c>
      <c r="J22" s="166">
        <f t="shared" si="2"/>
        <v>1</v>
      </c>
      <c r="K22" s="61"/>
    </row>
    <row r="23" spans="1:11" ht="15">
      <c r="A23" s="167" t="s">
        <v>100</v>
      </c>
      <c r="B23" s="168">
        <v>1467</v>
      </c>
      <c r="C23" s="168">
        <v>465</v>
      </c>
      <c r="D23" s="176">
        <f t="shared" si="0"/>
        <v>1932</v>
      </c>
      <c r="E23" s="168">
        <v>0</v>
      </c>
      <c r="F23" s="168">
        <v>0</v>
      </c>
      <c r="G23" s="168">
        <f t="shared" si="1"/>
        <v>0</v>
      </c>
      <c r="H23" s="168">
        <f t="shared" si="3"/>
        <v>1467</v>
      </c>
      <c r="I23" s="168">
        <f t="shared" si="4"/>
        <v>465</v>
      </c>
      <c r="J23" s="168">
        <f t="shared" si="2"/>
        <v>1932</v>
      </c>
      <c r="K23" s="61"/>
    </row>
    <row r="24" spans="1:11" ht="15">
      <c r="A24" s="165" t="s">
        <v>318</v>
      </c>
      <c r="B24" s="166">
        <v>3706</v>
      </c>
      <c r="C24" s="166">
        <v>3371</v>
      </c>
      <c r="D24" s="175">
        <f t="shared" si="0"/>
        <v>7077</v>
      </c>
      <c r="E24" s="166">
        <v>0</v>
      </c>
      <c r="F24" s="166">
        <v>0</v>
      </c>
      <c r="G24" s="166">
        <f t="shared" si="1"/>
        <v>0</v>
      </c>
      <c r="H24" s="166">
        <f t="shared" si="3"/>
        <v>3706</v>
      </c>
      <c r="I24" s="166">
        <f t="shared" si="4"/>
        <v>3371</v>
      </c>
      <c r="J24" s="166">
        <f t="shared" si="2"/>
        <v>7077</v>
      </c>
      <c r="K24" s="61"/>
    </row>
    <row r="25" spans="1:11" ht="15">
      <c r="A25" s="167" t="s">
        <v>101</v>
      </c>
      <c r="B25" s="168">
        <v>0</v>
      </c>
      <c r="C25" s="168">
        <v>0</v>
      </c>
      <c r="D25" s="176">
        <f t="shared" si="0"/>
        <v>0</v>
      </c>
      <c r="E25" s="168">
        <v>49</v>
      </c>
      <c r="F25" s="168">
        <v>10</v>
      </c>
      <c r="G25" s="168">
        <f t="shared" si="1"/>
        <v>59</v>
      </c>
      <c r="H25" s="168">
        <f t="shared" si="3"/>
        <v>49</v>
      </c>
      <c r="I25" s="168">
        <f t="shared" si="4"/>
        <v>10</v>
      </c>
      <c r="J25" s="168">
        <f t="shared" si="2"/>
        <v>59</v>
      </c>
      <c r="K25" s="61"/>
    </row>
    <row r="26" spans="1:11" ht="15">
      <c r="A26" s="165" t="s">
        <v>102</v>
      </c>
      <c r="B26" s="166">
        <v>594</v>
      </c>
      <c r="C26" s="166">
        <v>454</v>
      </c>
      <c r="D26" s="175">
        <f t="shared" si="0"/>
        <v>1048</v>
      </c>
      <c r="E26" s="166">
        <v>0</v>
      </c>
      <c r="F26" s="166">
        <v>0</v>
      </c>
      <c r="G26" s="166">
        <f t="shared" si="1"/>
        <v>0</v>
      </c>
      <c r="H26" s="166">
        <f t="shared" si="3"/>
        <v>594</v>
      </c>
      <c r="I26" s="166">
        <f t="shared" si="4"/>
        <v>454</v>
      </c>
      <c r="J26" s="166">
        <f t="shared" si="2"/>
        <v>1048</v>
      </c>
      <c r="K26" s="61"/>
    </row>
    <row r="27" spans="1:11" ht="19.95" customHeight="1">
      <c r="A27" s="167" t="s">
        <v>103</v>
      </c>
      <c r="B27" s="168">
        <v>709</v>
      </c>
      <c r="C27" s="168">
        <v>261</v>
      </c>
      <c r="D27" s="176">
        <f t="shared" si="0"/>
        <v>970</v>
      </c>
      <c r="E27" s="168">
        <v>0</v>
      </c>
      <c r="F27" s="168">
        <v>0</v>
      </c>
      <c r="G27" s="168">
        <f t="shared" si="1"/>
        <v>0</v>
      </c>
      <c r="H27" s="168">
        <f t="shared" si="3"/>
        <v>709</v>
      </c>
      <c r="I27" s="168">
        <f t="shared" si="4"/>
        <v>261</v>
      </c>
      <c r="J27" s="168">
        <f t="shared" si="2"/>
        <v>970</v>
      </c>
      <c r="K27" s="61"/>
    </row>
    <row r="28" spans="1:11" ht="15">
      <c r="A28" s="165" t="s">
        <v>322</v>
      </c>
      <c r="B28" s="166">
        <v>0</v>
      </c>
      <c r="C28" s="166">
        <v>0</v>
      </c>
      <c r="D28" s="175">
        <f t="shared" si="0"/>
        <v>0</v>
      </c>
      <c r="E28" s="166">
        <v>170</v>
      </c>
      <c r="F28" s="166">
        <v>168</v>
      </c>
      <c r="G28" s="166">
        <f t="shared" si="1"/>
        <v>338</v>
      </c>
      <c r="H28" s="166">
        <f t="shared" si="3"/>
        <v>170</v>
      </c>
      <c r="I28" s="166">
        <f t="shared" si="4"/>
        <v>168</v>
      </c>
      <c r="J28" s="166">
        <f t="shared" si="2"/>
        <v>338</v>
      </c>
      <c r="K28" s="61"/>
    </row>
    <row r="29" spans="1:11" ht="15">
      <c r="A29" s="167" t="s">
        <v>104</v>
      </c>
      <c r="B29" s="168">
        <v>52</v>
      </c>
      <c r="C29" s="168">
        <v>48</v>
      </c>
      <c r="D29" s="176">
        <f t="shared" si="0"/>
        <v>100</v>
      </c>
      <c r="E29" s="168">
        <v>246</v>
      </c>
      <c r="F29" s="168">
        <v>6</v>
      </c>
      <c r="G29" s="168">
        <f t="shared" si="1"/>
        <v>252</v>
      </c>
      <c r="H29" s="168">
        <f t="shared" si="3"/>
        <v>298</v>
      </c>
      <c r="I29" s="168">
        <f t="shared" si="4"/>
        <v>54</v>
      </c>
      <c r="J29" s="168">
        <f t="shared" si="2"/>
        <v>352</v>
      </c>
      <c r="K29" s="61"/>
    </row>
    <row r="30" spans="1:11" ht="15">
      <c r="A30" s="165" t="s">
        <v>243</v>
      </c>
      <c r="B30" s="166">
        <v>0</v>
      </c>
      <c r="C30" s="166">
        <v>0</v>
      </c>
      <c r="D30" s="175">
        <f t="shared" si="0"/>
        <v>0</v>
      </c>
      <c r="E30" s="166">
        <v>9</v>
      </c>
      <c r="F30" s="166">
        <v>1</v>
      </c>
      <c r="G30" s="166">
        <f t="shared" si="1"/>
        <v>10</v>
      </c>
      <c r="H30" s="166">
        <f t="shared" si="3"/>
        <v>9</v>
      </c>
      <c r="I30" s="166">
        <f t="shared" si="4"/>
        <v>1</v>
      </c>
      <c r="J30" s="166">
        <f t="shared" si="2"/>
        <v>10</v>
      </c>
      <c r="K30" s="61"/>
    </row>
    <row r="31" spans="1:11" ht="15">
      <c r="A31" s="167" t="s">
        <v>319</v>
      </c>
      <c r="B31" s="168">
        <v>0</v>
      </c>
      <c r="C31" s="168">
        <v>0</v>
      </c>
      <c r="D31" s="176">
        <f t="shared" si="0"/>
        <v>0</v>
      </c>
      <c r="E31" s="168">
        <v>2</v>
      </c>
      <c r="F31" s="168">
        <v>0</v>
      </c>
      <c r="G31" s="168">
        <f t="shared" si="1"/>
        <v>2</v>
      </c>
      <c r="H31" s="168">
        <f t="shared" si="3"/>
        <v>2</v>
      </c>
      <c r="I31" s="168">
        <f t="shared" si="4"/>
        <v>0</v>
      </c>
      <c r="J31" s="168">
        <f t="shared" si="2"/>
        <v>2</v>
      </c>
      <c r="K31" s="61"/>
    </row>
    <row r="32" spans="1:11" ht="15">
      <c r="A32" s="165" t="s">
        <v>249</v>
      </c>
      <c r="B32" s="166">
        <v>0</v>
      </c>
      <c r="C32" s="166">
        <v>0</v>
      </c>
      <c r="D32" s="175">
        <f t="shared" si="0"/>
        <v>0</v>
      </c>
      <c r="E32" s="166">
        <v>1</v>
      </c>
      <c r="F32" s="166">
        <v>0</v>
      </c>
      <c r="G32" s="166">
        <f t="shared" si="1"/>
        <v>1</v>
      </c>
      <c r="H32" s="166">
        <f t="shared" si="3"/>
        <v>1</v>
      </c>
      <c r="I32" s="166">
        <f t="shared" si="4"/>
        <v>0</v>
      </c>
      <c r="J32" s="166">
        <f t="shared" si="2"/>
        <v>1</v>
      </c>
    </row>
    <row r="33" spans="1:10" ht="15">
      <c r="A33" s="167" t="s">
        <v>105</v>
      </c>
      <c r="B33" s="168">
        <v>6</v>
      </c>
      <c r="C33" s="168">
        <v>0</v>
      </c>
      <c r="D33" s="176">
        <f t="shared" si="0"/>
        <v>6</v>
      </c>
      <c r="E33" s="168">
        <v>1</v>
      </c>
      <c r="F33" s="168">
        <v>1</v>
      </c>
      <c r="G33" s="168">
        <f t="shared" si="1"/>
        <v>2</v>
      </c>
      <c r="H33" s="168">
        <f t="shared" si="3"/>
        <v>7</v>
      </c>
      <c r="I33" s="168">
        <f t="shared" si="4"/>
        <v>1</v>
      </c>
      <c r="J33" s="168">
        <f t="shared" si="2"/>
        <v>8</v>
      </c>
    </row>
    <row r="34" spans="1:10" ht="15">
      <c r="A34" s="165" t="s">
        <v>323</v>
      </c>
      <c r="B34" s="166">
        <v>0</v>
      </c>
      <c r="C34" s="166">
        <v>0</v>
      </c>
      <c r="D34" s="175">
        <f t="shared" si="0"/>
        <v>0</v>
      </c>
      <c r="E34" s="166">
        <v>0</v>
      </c>
      <c r="F34" s="166">
        <v>0</v>
      </c>
      <c r="G34" s="166">
        <f t="shared" si="1"/>
        <v>0</v>
      </c>
      <c r="H34" s="166">
        <f t="shared" si="3"/>
        <v>0</v>
      </c>
      <c r="I34" s="166">
        <f t="shared" si="4"/>
        <v>0</v>
      </c>
      <c r="J34" s="166">
        <f t="shared" si="2"/>
        <v>0</v>
      </c>
    </row>
    <row r="35" spans="1:10" ht="15">
      <c r="A35" s="167" t="s">
        <v>31</v>
      </c>
      <c r="B35" s="168">
        <v>0</v>
      </c>
      <c r="C35" s="168">
        <v>0</v>
      </c>
      <c r="D35" s="176">
        <f t="shared" si="0"/>
        <v>0</v>
      </c>
      <c r="E35" s="168">
        <v>7960</v>
      </c>
      <c r="F35" s="168">
        <v>267</v>
      </c>
      <c r="G35" s="168">
        <f t="shared" si="1"/>
        <v>8227</v>
      </c>
      <c r="H35" s="168">
        <f t="shared" si="3"/>
        <v>7960</v>
      </c>
      <c r="I35" s="168">
        <f t="shared" si="4"/>
        <v>267</v>
      </c>
      <c r="J35" s="168">
        <f t="shared" si="2"/>
        <v>8227</v>
      </c>
    </row>
    <row r="36" spans="1:10" s="250" customFormat="1" ht="15">
      <c r="A36" s="249" t="s">
        <v>44</v>
      </c>
      <c r="B36" s="84">
        <f t="shared" ref="B36:J36" si="5">SUM(B8:B35)</f>
        <v>38787</v>
      </c>
      <c r="C36" s="84">
        <f t="shared" si="5"/>
        <v>40185</v>
      </c>
      <c r="D36" s="84">
        <f t="shared" si="5"/>
        <v>78972</v>
      </c>
      <c r="E36" s="84">
        <f t="shared" si="5"/>
        <v>59460</v>
      </c>
      <c r="F36" s="84">
        <f t="shared" si="5"/>
        <v>5974</v>
      </c>
      <c r="G36" s="84">
        <f t="shared" si="5"/>
        <v>65434</v>
      </c>
      <c r="H36" s="84">
        <f t="shared" si="5"/>
        <v>98247</v>
      </c>
      <c r="I36" s="84">
        <f t="shared" si="5"/>
        <v>46159</v>
      </c>
      <c r="J36" s="84">
        <f t="shared" si="5"/>
        <v>144406</v>
      </c>
    </row>
    <row r="37" spans="1:10">
      <c r="A37" s="12" t="s">
        <v>324</v>
      </c>
      <c r="B37" s="61"/>
      <c r="C37" s="61"/>
      <c r="D37" s="61"/>
      <c r="E37" s="61"/>
      <c r="F37" s="61"/>
      <c r="G37" s="61"/>
      <c r="H37" s="61"/>
      <c r="I37" s="61"/>
      <c r="J37" s="61"/>
    </row>
    <row r="38" spans="1:10">
      <c r="A38" s="252" t="s">
        <v>52</v>
      </c>
    </row>
    <row r="39" spans="1:10">
      <c r="A39" s="251" t="s">
        <v>325</v>
      </c>
    </row>
  </sheetData>
  <mergeCells count="8">
    <mergeCell ref="H1:J2"/>
    <mergeCell ref="H3:J3"/>
    <mergeCell ref="A4:J4"/>
    <mergeCell ref="A6:A7"/>
    <mergeCell ref="B6:D6"/>
    <mergeCell ref="E6:G6"/>
    <mergeCell ref="H6:J6"/>
    <mergeCell ref="B5:J5"/>
  </mergeCells>
  <pageMargins left="0.7" right="0.7" top="0.75" bottom="0.75" header="0.3" footer="0.3"/>
  <pageSetup paperSize="9" scale="38"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499984740745262"/>
  </sheetPr>
  <dimension ref="A1:AD18"/>
  <sheetViews>
    <sheetView showGridLines="0" rightToLeft="1" view="pageBreakPreview" zoomScale="80" zoomScaleNormal="90" zoomScaleSheetLayoutView="80" workbookViewId="0">
      <selection activeCell="C8" sqref="C8"/>
    </sheetView>
  </sheetViews>
  <sheetFormatPr defaultColWidth="8.88671875" defaultRowHeight="14.4"/>
  <cols>
    <col min="1" max="1" width="44.33203125" style="12" customWidth="1"/>
    <col min="2" max="4" width="12" style="12" customWidth="1"/>
    <col min="5" max="5" width="9.33203125" style="12" bestFit="1" customWidth="1"/>
    <col min="6" max="16384" width="8.88671875" style="12"/>
  </cols>
  <sheetData>
    <row r="1" spans="1:30">
      <c r="B1" s="297" t="s">
        <v>306</v>
      </c>
      <c r="C1" s="297"/>
      <c r="D1" s="297"/>
      <c r="E1" s="202"/>
      <c r="N1" s="28"/>
      <c r="O1" s="28"/>
    </row>
    <row r="2" spans="1:30">
      <c r="B2" s="297"/>
      <c r="C2" s="297"/>
      <c r="D2" s="297"/>
      <c r="N2" s="28"/>
      <c r="O2" s="28"/>
    </row>
    <row r="3" spans="1:30" s="29" customFormat="1">
      <c r="H3" s="308"/>
      <c r="I3" s="308"/>
      <c r="J3" s="308"/>
      <c r="K3" s="12"/>
      <c r="L3" s="12"/>
      <c r="M3" s="12"/>
      <c r="N3" s="12"/>
      <c r="O3" s="12"/>
      <c r="P3" s="12"/>
      <c r="Q3" s="12"/>
      <c r="R3" s="12"/>
      <c r="S3" s="12"/>
      <c r="T3" s="12"/>
      <c r="U3" s="12"/>
      <c r="V3" s="12"/>
      <c r="W3" s="12"/>
      <c r="X3" s="12"/>
      <c r="Y3" s="12"/>
      <c r="Z3" s="12"/>
      <c r="AA3" s="12"/>
      <c r="AB3" s="12"/>
      <c r="AC3" s="12"/>
      <c r="AD3" s="12"/>
    </row>
    <row r="4" spans="1:30" ht="15">
      <c r="A4" s="316" t="s">
        <v>219</v>
      </c>
      <c r="B4" s="316"/>
      <c r="C4" s="316"/>
      <c r="D4" s="316"/>
    </row>
    <row r="5" spans="1:30" ht="15">
      <c r="A5" s="31" t="s">
        <v>134</v>
      </c>
      <c r="B5" s="329" t="s">
        <v>296</v>
      </c>
      <c r="C5" s="330"/>
      <c r="D5" s="331"/>
    </row>
    <row r="6" spans="1:30" ht="17.399999999999999" customHeight="1">
      <c r="A6" s="120" t="s">
        <v>106</v>
      </c>
      <c r="B6" s="16" t="s">
        <v>14</v>
      </c>
      <c r="C6" s="16" t="s">
        <v>15</v>
      </c>
      <c r="D6" s="16" t="s">
        <v>2</v>
      </c>
      <c r="E6" s="89"/>
    </row>
    <row r="7" spans="1:30" ht="21.75" customHeight="1">
      <c r="A7" s="107" t="s">
        <v>107</v>
      </c>
      <c r="B7" s="17">
        <v>1331</v>
      </c>
      <c r="C7" s="17">
        <v>1194</v>
      </c>
      <c r="D7" s="17">
        <f t="shared" ref="D7:D15" si="0">SUM(B7:C7)</f>
        <v>2525</v>
      </c>
      <c r="E7" s="73"/>
    </row>
    <row r="8" spans="1:30" ht="21.75" customHeight="1">
      <c r="A8" s="108" t="s">
        <v>108</v>
      </c>
      <c r="B8" s="18">
        <v>1741062</v>
      </c>
      <c r="C8" s="18">
        <v>117</v>
      </c>
      <c r="D8" s="18">
        <f t="shared" si="0"/>
        <v>1741179</v>
      </c>
      <c r="E8" s="73"/>
    </row>
    <row r="9" spans="1:30" ht="21.75" customHeight="1">
      <c r="A9" s="107" t="s">
        <v>109</v>
      </c>
      <c r="B9" s="17">
        <v>687185</v>
      </c>
      <c r="C9" s="17">
        <v>866303</v>
      </c>
      <c r="D9" s="17">
        <f t="shared" si="0"/>
        <v>1553488</v>
      </c>
      <c r="E9" s="73"/>
      <c r="G9" s="73"/>
    </row>
    <row r="10" spans="1:30" ht="21.75" customHeight="1">
      <c r="A10" s="108" t="s">
        <v>110</v>
      </c>
      <c r="B10" s="18">
        <v>53053</v>
      </c>
      <c r="C10" s="18">
        <v>2959</v>
      </c>
      <c r="D10" s="18">
        <f t="shared" si="0"/>
        <v>56012</v>
      </c>
      <c r="E10" s="73"/>
    </row>
    <row r="11" spans="1:30" ht="21.75" customHeight="1">
      <c r="A11" s="107" t="s">
        <v>111</v>
      </c>
      <c r="B11" s="17">
        <v>23977</v>
      </c>
      <c r="C11" s="17">
        <v>12</v>
      </c>
      <c r="D11" s="17">
        <f t="shared" si="0"/>
        <v>23989</v>
      </c>
      <c r="E11" s="73"/>
    </row>
    <row r="12" spans="1:30" ht="21.75" customHeight="1">
      <c r="A12" s="108" t="s">
        <v>112</v>
      </c>
      <c r="B12" s="18">
        <v>2113</v>
      </c>
      <c r="C12" s="18">
        <v>1</v>
      </c>
      <c r="D12" s="18">
        <f t="shared" si="0"/>
        <v>2114</v>
      </c>
      <c r="E12" s="73"/>
    </row>
    <row r="13" spans="1:30" ht="21.75" customHeight="1">
      <c r="A13" s="107" t="s">
        <v>113</v>
      </c>
      <c r="B13" s="17">
        <v>530</v>
      </c>
      <c r="C13" s="17">
        <v>699</v>
      </c>
      <c r="D13" s="17">
        <f t="shared" si="0"/>
        <v>1229</v>
      </c>
      <c r="E13" s="73"/>
    </row>
    <row r="14" spans="1:30" ht="21.75" customHeight="1">
      <c r="A14" s="108" t="s">
        <v>114</v>
      </c>
      <c r="B14" s="18">
        <v>565</v>
      </c>
      <c r="C14" s="18">
        <v>1238</v>
      </c>
      <c r="D14" s="18">
        <f t="shared" si="0"/>
        <v>1803</v>
      </c>
      <c r="E14" s="73"/>
    </row>
    <row r="15" spans="1:30" ht="19.2" customHeight="1">
      <c r="A15" s="107" t="s">
        <v>115</v>
      </c>
      <c r="B15" s="17">
        <v>26</v>
      </c>
      <c r="C15" s="17">
        <v>4704</v>
      </c>
      <c r="D15" s="17">
        <f t="shared" si="0"/>
        <v>4730</v>
      </c>
      <c r="E15" s="73"/>
    </row>
    <row r="16" spans="1:30" ht="19.5" customHeight="1">
      <c r="A16" s="96" t="s">
        <v>30</v>
      </c>
      <c r="B16" s="197">
        <f t="shared" ref="B16:D16" si="1">SUM(B7:B15)</f>
        <v>2509842</v>
      </c>
      <c r="C16" s="197">
        <f t="shared" si="1"/>
        <v>877227</v>
      </c>
      <c r="D16" s="197">
        <f t="shared" si="1"/>
        <v>3387069</v>
      </c>
      <c r="E16" s="114"/>
    </row>
    <row r="17" spans="1:4" ht="16.8">
      <c r="A17" s="115" t="s">
        <v>279</v>
      </c>
      <c r="B17" s="116"/>
      <c r="C17" s="20"/>
      <c r="D17" s="20"/>
    </row>
    <row r="18" spans="1:4">
      <c r="A18" s="117"/>
      <c r="B18" s="61"/>
      <c r="C18" s="61"/>
      <c r="D18" s="61"/>
    </row>
  </sheetData>
  <mergeCells count="4">
    <mergeCell ref="A4:D4"/>
    <mergeCell ref="B1:D2"/>
    <mergeCell ref="H3:J3"/>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R21"/>
  <sheetViews>
    <sheetView showGridLines="0" rightToLeft="1" view="pageBreakPreview" topLeftCell="B1" zoomScale="55" zoomScaleNormal="40" zoomScaleSheetLayoutView="55" workbookViewId="0">
      <selection activeCell="B8" sqref="B8:G10"/>
    </sheetView>
  </sheetViews>
  <sheetFormatPr defaultColWidth="9" defaultRowHeight="20.399999999999999"/>
  <cols>
    <col min="1" max="1" width="44.44140625" style="1" customWidth="1"/>
    <col min="2" max="2" width="23.6640625" style="1" customWidth="1"/>
    <col min="3" max="3" width="20.6640625" style="1" customWidth="1"/>
    <col min="4" max="4" width="24" style="1" customWidth="1"/>
    <col min="5" max="5" width="24.88671875" style="1" customWidth="1"/>
    <col min="6" max="6" width="20.88671875" style="1" customWidth="1"/>
    <col min="7" max="7" width="31.33203125" style="1" customWidth="1"/>
    <col min="8" max="8" width="15.109375" style="1" customWidth="1"/>
    <col min="9" max="9" width="14.33203125" style="1" customWidth="1"/>
    <col min="10" max="10" width="13.44140625" style="1" customWidth="1"/>
    <col min="11" max="16384" width="9" style="1"/>
  </cols>
  <sheetData>
    <row r="1" spans="1:18">
      <c r="B1" s="127"/>
      <c r="C1" s="127"/>
      <c r="E1" s="291" t="s">
        <v>306</v>
      </c>
      <c r="F1" s="291"/>
      <c r="G1" s="291"/>
    </row>
    <row r="2" spans="1:18" ht="24.75" customHeight="1">
      <c r="B2" s="127"/>
      <c r="C2" s="127"/>
      <c r="E2" s="291"/>
      <c r="F2" s="291"/>
      <c r="G2" s="291"/>
    </row>
    <row r="3" spans="1:18" s="2" customFormat="1" ht="21" customHeight="1"/>
    <row r="4" spans="1:18" s="3" customFormat="1">
      <c r="A4" s="290" t="s">
        <v>33</v>
      </c>
      <c r="B4" s="290"/>
      <c r="C4" s="290"/>
      <c r="D4" s="290"/>
      <c r="E4" s="290"/>
      <c r="F4" s="290"/>
      <c r="G4" s="290"/>
    </row>
    <row r="5" spans="1:18" s="3" customFormat="1">
      <c r="A5" s="4" t="s">
        <v>118</v>
      </c>
      <c r="B5" s="292" t="s">
        <v>294</v>
      </c>
      <c r="C5" s="293"/>
      <c r="D5" s="293"/>
      <c r="E5" s="293"/>
      <c r="F5" s="293"/>
      <c r="G5" s="294"/>
    </row>
    <row r="6" spans="1:18">
      <c r="A6" s="287" t="s">
        <v>34</v>
      </c>
      <c r="B6" s="288" t="s">
        <v>307</v>
      </c>
      <c r="C6" s="289"/>
      <c r="D6" s="287"/>
      <c r="E6" s="288" t="s">
        <v>280</v>
      </c>
      <c r="F6" s="289"/>
      <c r="G6" s="287"/>
    </row>
    <row r="7" spans="1:18">
      <c r="A7" s="287"/>
      <c r="B7" s="5" t="s">
        <v>14</v>
      </c>
      <c r="C7" s="5" t="s">
        <v>15</v>
      </c>
      <c r="D7" s="5" t="s">
        <v>16</v>
      </c>
      <c r="E7" s="5" t="s">
        <v>14</v>
      </c>
      <c r="F7" s="5" t="s">
        <v>15</v>
      </c>
      <c r="G7" s="5" t="s">
        <v>16</v>
      </c>
    </row>
    <row r="8" spans="1:18">
      <c r="A8" s="121" t="s">
        <v>35</v>
      </c>
      <c r="B8" s="6">
        <f>SUM(B9:B10)</f>
        <v>11583514</v>
      </c>
      <c r="C8" s="6">
        <f>SUM(C9:C10)</f>
        <v>2586249</v>
      </c>
      <c r="D8" s="6">
        <f>SUM(B8:C8)</f>
        <v>14169763</v>
      </c>
      <c r="E8" s="6">
        <f>SUM(E9:E10)</f>
        <v>11204801</v>
      </c>
      <c r="F8" s="6">
        <f>SUM(F9:F10)</f>
        <v>2525848</v>
      </c>
      <c r="G8" s="6">
        <f>SUM(E8:F8)</f>
        <v>13730649</v>
      </c>
    </row>
    <row r="9" spans="1:18">
      <c r="A9" s="122" t="s">
        <v>36</v>
      </c>
      <c r="B9" s="7">
        <v>2262535</v>
      </c>
      <c r="C9" s="7">
        <v>1375609</v>
      </c>
      <c r="D9" s="7">
        <f t="shared" ref="D9:D10" si="0">SUM(B9:C9)</f>
        <v>3638144</v>
      </c>
      <c r="E9" s="7">
        <v>2233351</v>
      </c>
      <c r="F9" s="7">
        <v>1338525</v>
      </c>
      <c r="G9" s="7">
        <f>SUM(E9:F9)</f>
        <v>3571876</v>
      </c>
    </row>
    <row r="10" spans="1:18">
      <c r="A10" s="121" t="s">
        <v>37</v>
      </c>
      <c r="B10" s="6">
        <v>9320979</v>
      </c>
      <c r="C10" s="6">
        <v>1210640</v>
      </c>
      <c r="D10" s="6">
        <f t="shared" si="0"/>
        <v>10531619</v>
      </c>
      <c r="E10" s="6">
        <v>8971450</v>
      </c>
      <c r="F10" s="6">
        <v>1187323</v>
      </c>
      <c r="G10" s="6">
        <f>SUM(E10:F10)</f>
        <v>10158773</v>
      </c>
    </row>
    <row r="11" spans="1:18" ht="26.4">
      <c r="A11" s="24" t="s">
        <v>38</v>
      </c>
      <c r="B11" s="8"/>
      <c r="C11" s="9"/>
      <c r="D11" s="9"/>
      <c r="E11" s="10"/>
    </row>
    <row r="12" spans="1:18" ht="26.4">
      <c r="A12" s="25" t="s">
        <v>39</v>
      </c>
      <c r="B12" s="26"/>
      <c r="C12" s="26"/>
      <c r="D12" s="26"/>
      <c r="E12" s="26"/>
    </row>
    <row r="13" spans="1:18" ht="26.4">
      <c r="A13" s="25" t="s">
        <v>40</v>
      </c>
      <c r="B13" s="26"/>
      <c r="C13" s="26"/>
      <c r="D13" s="26"/>
      <c r="E13" s="26"/>
      <c r="F13" s="11"/>
      <c r="G13" s="11"/>
    </row>
    <row r="14" spans="1:18">
      <c r="A14"/>
      <c r="B14"/>
      <c r="C14"/>
      <c r="D14"/>
      <c r="E14"/>
      <c r="F14"/>
      <c r="G14"/>
      <c r="H14"/>
      <c r="I14"/>
      <c r="J14"/>
      <c r="K14"/>
      <c r="L14"/>
      <c r="M14"/>
      <c r="N14"/>
      <c r="O14"/>
      <c r="P14"/>
      <c r="Q14"/>
      <c r="R14"/>
    </row>
    <row r="15" spans="1:18">
      <c r="A15"/>
      <c r="B15"/>
      <c r="C15"/>
      <c r="D15"/>
      <c r="E15"/>
      <c r="F15"/>
      <c r="G15"/>
      <c r="H15"/>
      <c r="I15"/>
      <c r="J15"/>
      <c r="K15"/>
      <c r="L15"/>
      <c r="M15"/>
      <c r="N15"/>
      <c r="O15"/>
      <c r="P15"/>
      <c r="Q15"/>
      <c r="R15"/>
    </row>
    <row r="16" spans="1:18">
      <c r="A16"/>
      <c r="B16"/>
      <c r="C16"/>
      <c r="D16"/>
      <c r="E16"/>
      <c r="F16"/>
      <c r="G16"/>
      <c r="H16"/>
      <c r="I16"/>
      <c r="J16"/>
      <c r="K16"/>
      <c r="L16"/>
      <c r="M16"/>
      <c r="N16"/>
      <c r="O16"/>
      <c r="P16"/>
      <c r="Q16"/>
      <c r="R16"/>
    </row>
    <row r="17" spans="1:18">
      <c r="A17"/>
      <c r="B17"/>
      <c r="C17"/>
      <c r="D17"/>
      <c r="E17"/>
      <c r="F17"/>
      <c r="G17"/>
      <c r="H17"/>
      <c r="I17"/>
      <c r="J17"/>
      <c r="K17"/>
      <c r="L17"/>
      <c r="M17"/>
      <c r="N17"/>
      <c r="O17"/>
      <c r="P17"/>
      <c r="Q17"/>
      <c r="R17"/>
    </row>
    <row r="18" spans="1:18">
      <c r="A18"/>
      <c r="B18"/>
      <c r="C18"/>
      <c r="D18"/>
      <c r="E18"/>
      <c r="F18"/>
      <c r="G18"/>
      <c r="H18"/>
      <c r="I18"/>
      <c r="J18"/>
      <c r="K18"/>
      <c r="L18"/>
      <c r="M18"/>
      <c r="N18"/>
      <c r="O18"/>
      <c r="P18"/>
      <c r="Q18"/>
      <c r="R18"/>
    </row>
    <row r="19" spans="1:18">
      <c r="A19"/>
      <c r="B19" s="160"/>
      <c r="C19" s="160"/>
      <c r="D19"/>
      <c r="E19"/>
      <c r="F19"/>
      <c r="G19"/>
      <c r="H19"/>
      <c r="I19"/>
      <c r="J19"/>
      <c r="K19"/>
      <c r="L19"/>
      <c r="M19"/>
      <c r="N19"/>
      <c r="O19"/>
      <c r="P19"/>
      <c r="Q19"/>
      <c r="R19"/>
    </row>
    <row r="20" spans="1:18">
      <c r="B20" s="160"/>
      <c r="C20" s="160"/>
      <c r="D20" s="160"/>
      <c r="E20" s="160"/>
      <c r="F20" s="160"/>
      <c r="G20" s="160"/>
    </row>
    <row r="21" spans="1:18">
      <c r="B21" s="160"/>
      <c r="C21" s="160"/>
      <c r="D21" s="160"/>
      <c r="E21" s="160"/>
      <c r="F21" s="160"/>
      <c r="G21" s="160"/>
    </row>
  </sheetData>
  <mergeCells count="6">
    <mergeCell ref="A6:A7"/>
    <mergeCell ref="B6:D6"/>
    <mergeCell ref="E6:G6"/>
    <mergeCell ref="A4:G4"/>
    <mergeCell ref="E1:G2"/>
    <mergeCell ref="B5:G5"/>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M31"/>
  <sheetViews>
    <sheetView showGridLines="0" rightToLeft="1" view="pageBreakPreview" zoomScale="70" zoomScaleNormal="100" zoomScaleSheetLayoutView="70" workbookViewId="0">
      <selection activeCell="D26" sqref="D26"/>
    </sheetView>
  </sheetViews>
  <sheetFormatPr defaultRowHeight="14.4"/>
  <cols>
    <col min="1" max="1" width="18.6640625" customWidth="1"/>
    <col min="2" max="2" width="13.6640625" style="158" customWidth="1"/>
    <col min="3" max="10" width="13.6640625" customWidth="1"/>
    <col min="12" max="13" width="9.44140625" bestFit="1" customWidth="1"/>
  </cols>
  <sheetData>
    <row r="1" spans="1:13">
      <c r="A1" s="296"/>
      <c r="B1" s="296"/>
      <c r="C1" s="296"/>
      <c r="D1" s="150"/>
      <c r="E1" s="150"/>
      <c r="F1" s="150"/>
      <c r="G1" s="150"/>
      <c r="H1" s="297" t="s">
        <v>306</v>
      </c>
      <c r="I1" s="297"/>
      <c r="J1" s="297"/>
    </row>
    <row r="2" spans="1:13">
      <c r="A2" s="296"/>
      <c r="B2" s="296"/>
      <c r="C2" s="296"/>
      <c r="D2" s="150"/>
      <c r="E2" s="150"/>
      <c r="F2" s="150"/>
      <c r="G2" s="150"/>
      <c r="H2" s="297"/>
      <c r="I2" s="297"/>
      <c r="J2" s="297"/>
    </row>
    <row r="3" spans="1:13">
      <c r="A3" s="298" t="s">
        <v>153</v>
      </c>
      <c r="B3" s="299"/>
      <c r="C3" s="299"/>
      <c r="D3" s="299"/>
      <c r="E3" s="299"/>
      <c r="F3" s="299"/>
      <c r="G3" s="299"/>
      <c r="H3" s="299"/>
      <c r="I3" s="299"/>
      <c r="J3" s="299"/>
    </row>
    <row r="4" spans="1:13" ht="14.4" customHeight="1">
      <c r="A4" s="151" t="s">
        <v>120</v>
      </c>
      <c r="B4" s="300" t="s">
        <v>295</v>
      </c>
      <c r="C4" s="301"/>
      <c r="D4" s="301"/>
      <c r="E4" s="301"/>
      <c r="F4" s="301"/>
      <c r="G4" s="301"/>
      <c r="H4" s="301"/>
      <c r="I4" s="301"/>
      <c r="J4" s="302"/>
    </row>
    <row r="5" spans="1:13" ht="21.6" customHeight="1">
      <c r="A5" s="303" t="s">
        <v>200</v>
      </c>
      <c r="B5" s="305" t="s">
        <v>201</v>
      </c>
      <c r="C5" s="305"/>
      <c r="D5" s="305"/>
      <c r="E5" s="305" t="s">
        <v>1</v>
      </c>
      <c r="F5" s="305"/>
      <c r="G5" s="305"/>
      <c r="H5" s="305" t="s">
        <v>16</v>
      </c>
      <c r="I5" s="305"/>
      <c r="J5" s="306"/>
    </row>
    <row r="6" spans="1:13" ht="23.4" customHeight="1">
      <c r="A6" s="304"/>
      <c r="B6" s="152" t="s">
        <v>42</v>
      </c>
      <c r="C6" s="137" t="s">
        <v>43</v>
      </c>
      <c r="D6" s="137" t="s">
        <v>16</v>
      </c>
      <c r="E6" s="137" t="s">
        <v>42</v>
      </c>
      <c r="F6" s="137" t="s">
        <v>43</v>
      </c>
      <c r="G6" s="137" t="s">
        <v>16</v>
      </c>
      <c r="H6" s="137" t="s">
        <v>42</v>
      </c>
      <c r="I6" s="137" t="s">
        <v>43</v>
      </c>
      <c r="J6" s="15" t="s">
        <v>16</v>
      </c>
    </row>
    <row r="7" spans="1:13" ht="15">
      <c r="A7" s="153" t="s">
        <v>202</v>
      </c>
      <c r="B7" s="33">
        <v>2021865</v>
      </c>
      <c r="C7" s="33">
        <v>1017080</v>
      </c>
      <c r="D7" s="33">
        <f t="shared" ref="D7:D23" si="0">SUM(B7:C7)</f>
        <v>3038945</v>
      </c>
      <c r="E7" s="33">
        <v>9859039</v>
      </c>
      <c r="F7" s="33">
        <v>991153</v>
      </c>
      <c r="G7" s="33">
        <f t="shared" ref="G7:G23" si="1">SUM(E7:F7)</f>
        <v>10850192</v>
      </c>
      <c r="H7" s="33">
        <f>B7+E7</f>
        <v>11880904</v>
      </c>
      <c r="I7" s="33">
        <f>C7+F7</f>
        <v>2008233</v>
      </c>
      <c r="J7" s="33">
        <f t="shared" ref="J7:J23" si="2">SUM(H7:I7)</f>
        <v>13889137</v>
      </c>
      <c r="M7" s="160"/>
    </row>
    <row r="8" spans="1:13" ht="15">
      <c r="A8" s="154" t="s">
        <v>203</v>
      </c>
      <c r="B8" s="35">
        <v>2029786</v>
      </c>
      <c r="C8" s="35">
        <v>1022663</v>
      </c>
      <c r="D8" s="35">
        <f t="shared" si="0"/>
        <v>3052449</v>
      </c>
      <c r="E8" s="35">
        <v>9777916</v>
      </c>
      <c r="F8" s="35">
        <v>1010793</v>
      </c>
      <c r="G8" s="35">
        <f t="shared" si="1"/>
        <v>10788709</v>
      </c>
      <c r="H8" s="35">
        <f t="shared" ref="H8:H23" si="3">B8+E8</f>
        <v>11807702</v>
      </c>
      <c r="I8" s="35">
        <f t="shared" ref="I8:I23" si="4">C8+F8</f>
        <v>2033456</v>
      </c>
      <c r="J8" s="35">
        <f t="shared" si="2"/>
        <v>13841158</v>
      </c>
      <c r="M8" s="160"/>
    </row>
    <row r="9" spans="1:13" ht="15">
      <c r="A9" s="153" t="s">
        <v>204</v>
      </c>
      <c r="B9" s="33">
        <v>2035745</v>
      </c>
      <c r="C9" s="33">
        <v>1027999</v>
      </c>
      <c r="D9" s="33">
        <f t="shared" si="0"/>
        <v>3063744</v>
      </c>
      <c r="E9" s="33">
        <v>9674729</v>
      </c>
      <c r="F9" s="33">
        <v>1019591</v>
      </c>
      <c r="G9" s="33">
        <f t="shared" si="1"/>
        <v>10694320</v>
      </c>
      <c r="H9" s="33">
        <f t="shared" si="3"/>
        <v>11710474</v>
      </c>
      <c r="I9" s="33">
        <f t="shared" si="4"/>
        <v>2047590</v>
      </c>
      <c r="J9" s="33">
        <f t="shared" si="2"/>
        <v>13758064</v>
      </c>
      <c r="M9" s="160"/>
    </row>
    <row r="10" spans="1:13" ht="15">
      <c r="A10" s="154" t="s">
        <v>205</v>
      </c>
      <c r="B10" s="35">
        <v>2080601</v>
      </c>
      <c r="C10" s="35">
        <v>1083245</v>
      </c>
      <c r="D10" s="35">
        <f t="shared" si="0"/>
        <v>3163846</v>
      </c>
      <c r="E10" s="35">
        <v>9442163</v>
      </c>
      <c r="F10" s="35">
        <v>975132</v>
      </c>
      <c r="G10" s="35">
        <f t="shared" si="1"/>
        <v>10417295</v>
      </c>
      <c r="H10" s="35">
        <f t="shared" si="3"/>
        <v>11522764</v>
      </c>
      <c r="I10" s="35">
        <f t="shared" si="4"/>
        <v>2058377</v>
      </c>
      <c r="J10" s="35">
        <f t="shared" si="2"/>
        <v>13581141</v>
      </c>
      <c r="M10" s="160"/>
    </row>
    <row r="11" spans="1:13" ht="15">
      <c r="A11" s="153" t="s">
        <v>206</v>
      </c>
      <c r="B11" s="33">
        <v>2067976</v>
      </c>
      <c r="C11" s="33">
        <v>1082433</v>
      </c>
      <c r="D11" s="33">
        <f t="shared" si="0"/>
        <v>3150409</v>
      </c>
      <c r="E11" s="33">
        <v>9231869</v>
      </c>
      <c r="F11" s="33">
        <v>951235</v>
      </c>
      <c r="G11" s="33">
        <f t="shared" si="1"/>
        <v>10183104</v>
      </c>
      <c r="H11" s="33">
        <f t="shared" si="3"/>
        <v>11299845</v>
      </c>
      <c r="I11" s="33">
        <f t="shared" si="4"/>
        <v>2033668</v>
      </c>
      <c r="J11" s="33">
        <f t="shared" si="2"/>
        <v>13333513</v>
      </c>
      <c r="M11" s="160"/>
    </row>
    <row r="12" spans="1:13" ht="15">
      <c r="A12" s="154" t="s">
        <v>207</v>
      </c>
      <c r="B12" s="35">
        <v>2053189</v>
      </c>
      <c r="C12" s="35">
        <v>1072154</v>
      </c>
      <c r="D12" s="35">
        <f t="shared" si="0"/>
        <v>3125343</v>
      </c>
      <c r="E12" s="35">
        <v>8927862</v>
      </c>
      <c r="F12" s="35">
        <v>964861</v>
      </c>
      <c r="G12" s="35">
        <f t="shared" si="1"/>
        <v>9892723</v>
      </c>
      <c r="H12" s="35">
        <f t="shared" si="3"/>
        <v>10981051</v>
      </c>
      <c r="I12" s="35">
        <f t="shared" si="4"/>
        <v>2037015</v>
      </c>
      <c r="J12" s="35">
        <f t="shared" si="2"/>
        <v>13018066</v>
      </c>
      <c r="M12" s="160"/>
    </row>
    <row r="13" spans="1:13" ht="15">
      <c r="A13" s="153" t="s">
        <v>208</v>
      </c>
      <c r="B13" s="33">
        <v>2043585</v>
      </c>
      <c r="C13" s="33">
        <v>1066402</v>
      </c>
      <c r="D13" s="33">
        <f t="shared" si="0"/>
        <v>3109987</v>
      </c>
      <c r="E13" s="33">
        <v>8622890</v>
      </c>
      <c r="F13" s="33">
        <v>955165</v>
      </c>
      <c r="G13" s="33">
        <f t="shared" si="1"/>
        <v>9578055</v>
      </c>
      <c r="H13" s="33">
        <f t="shared" si="3"/>
        <v>10666475</v>
      </c>
      <c r="I13" s="33">
        <f t="shared" si="4"/>
        <v>2021567</v>
      </c>
      <c r="J13" s="33">
        <f t="shared" si="2"/>
        <v>12688042</v>
      </c>
      <c r="M13" s="160"/>
    </row>
    <row r="14" spans="1:13" ht="15">
      <c r="A14" s="154" t="s">
        <v>209</v>
      </c>
      <c r="B14" s="35">
        <v>2040742</v>
      </c>
      <c r="C14" s="35">
        <v>1070457</v>
      </c>
      <c r="D14" s="35">
        <f t="shared" si="0"/>
        <v>3111199</v>
      </c>
      <c r="E14" s="35">
        <v>8356943</v>
      </c>
      <c r="F14" s="35">
        <v>1072476</v>
      </c>
      <c r="G14" s="35">
        <f t="shared" si="1"/>
        <v>9429419</v>
      </c>
      <c r="H14" s="35">
        <f t="shared" si="3"/>
        <v>10397685</v>
      </c>
      <c r="I14" s="35">
        <f t="shared" si="4"/>
        <v>2142933</v>
      </c>
      <c r="J14" s="35">
        <f t="shared" si="2"/>
        <v>12540618</v>
      </c>
      <c r="M14" s="160"/>
    </row>
    <row r="15" spans="1:13" ht="15">
      <c r="A15" s="153" t="s">
        <v>210</v>
      </c>
      <c r="B15" s="33">
        <v>2036142</v>
      </c>
      <c r="C15" s="33">
        <v>1075887</v>
      </c>
      <c r="D15" s="33">
        <f t="shared" si="0"/>
        <v>3112029</v>
      </c>
      <c r="E15" s="33">
        <v>8458199</v>
      </c>
      <c r="F15" s="33">
        <v>1195013</v>
      </c>
      <c r="G15" s="33">
        <f t="shared" si="1"/>
        <v>9653212</v>
      </c>
      <c r="H15" s="33">
        <f t="shared" si="3"/>
        <v>10494341</v>
      </c>
      <c r="I15" s="33">
        <f t="shared" si="4"/>
        <v>2270900</v>
      </c>
      <c r="J15" s="33">
        <f t="shared" si="2"/>
        <v>12765241</v>
      </c>
      <c r="M15" s="160"/>
    </row>
    <row r="16" spans="1:13" ht="15">
      <c r="A16" s="154" t="s">
        <v>211</v>
      </c>
      <c r="B16" s="35">
        <v>2027964</v>
      </c>
      <c r="C16" s="35">
        <v>1062284</v>
      </c>
      <c r="D16" s="35">
        <f t="shared" si="0"/>
        <v>3090248</v>
      </c>
      <c r="E16" s="35">
        <v>8529419</v>
      </c>
      <c r="F16" s="35">
        <v>1237365</v>
      </c>
      <c r="G16" s="35">
        <f t="shared" si="1"/>
        <v>9766784</v>
      </c>
      <c r="H16" s="35">
        <f t="shared" si="3"/>
        <v>10557383</v>
      </c>
      <c r="I16" s="35">
        <f t="shared" si="4"/>
        <v>2299649</v>
      </c>
      <c r="J16" s="35">
        <f t="shared" si="2"/>
        <v>12857032</v>
      </c>
      <c r="M16" s="160"/>
    </row>
    <row r="17" spans="1:13" ht="15">
      <c r="A17" s="153" t="s">
        <v>212</v>
      </c>
      <c r="B17" s="33">
        <v>2023910</v>
      </c>
      <c r="C17" s="33">
        <v>1076902</v>
      </c>
      <c r="D17" s="33">
        <f t="shared" si="0"/>
        <v>3100812</v>
      </c>
      <c r="E17" s="33">
        <v>8572339</v>
      </c>
      <c r="F17" s="33">
        <v>1254757</v>
      </c>
      <c r="G17" s="33">
        <f t="shared" si="1"/>
        <v>9827096</v>
      </c>
      <c r="H17" s="33">
        <f t="shared" si="3"/>
        <v>10596249</v>
      </c>
      <c r="I17" s="33">
        <f t="shared" si="4"/>
        <v>2331659</v>
      </c>
      <c r="J17" s="33">
        <f t="shared" si="2"/>
        <v>12927908</v>
      </c>
      <c r="M17" s="160"/>
    </row>
    <row r="18" spans="1:13" ht="15">
      <c r="A18" s="154" t="s">
        <v>213</v>
      </c>
      <c r="B18" s="35">
        <v>2054858</v>
      </c>
      <c r="C18" s="35">
        <v>1115414</v>
      </c>
      <c r="D18" s="35">
        <f t="shared" si="0"/>
        <v>3170272</v>
      </c>
      <c r="E18" s="35">
        <v>8792516</v>
      </c>
      <c r="F18" s="35">
        <v>1428187</v>
      </c>
      <c r="G18" s="35">
        <f t="shared" si="1"/>
        <v>10220703</v>
      </c>
      <c r="H18" s="35">
        <f t="shared" si="3"/>
        <v>10847374</v>
      </c>
      <c r="I18" s="35">
        <f t="shared" si="4"/>
        <v>2543601</v>
      </c>
      <c r="J18" s="35">
        <f t="shared" si="2"/>
        <v>13390975</v>
      </c>
      <c r="M18" s="160"/>
    </row>
    <row r="19" spans="1:13" ht="15">
      <c r="A19" s="153" t="s">
        <v>214</v>
      </c>
      <c r="B19" s="33">
        <v>2066553</v>
      </c>
      <c r="C19" s="33">
        <v>1136870</v>
      </c>
      <c r="D19" s="33">
        <f t="shared" si="0"/>
        <v>3203423</v>
      </c>
      <c r="E19" s="33">
        <v>9092998</v>
      </c>
      <c r="F19" s="33">
        <v>1339191</v>
      </c>
      <c r="G19" s="33">
        <f t="shared" si="1"/>
        <v>10432189</v>
      </c>
      <c r="H19" s="33">
        <f t="shared" si="3"/>
        <v>11159551</v>
      </c>
      <c r="I19" s="33">
        <f t="shared" si="4"/>
        <v>2476061</v>
      </c>
      <c r="J19" s="33">
        <f t="shared" si="2"/>
        <v>13635612</v>
      </c>
      <c r="M19" s="160"/>
    </row>
    <row r="20" spans="1:13" ht="15">
      <c r="A20" s="154" t="s">
        <v>215</v>
      </c>
      <c r="B20" s="35">
        <v>2055767</v>
      </c>
      <c r="C20" s="35">
        <v>1115655</v>
      </c>
      <c r="D20" s="35">
        <f t="shared" si="0"/>
        <v>3171422</v>
      </c>
      <c r="E20" s="35">
        <v>9101286</v>
      </c>
      <c r="F20" s="35">
        <v>1357746</v>
      </c>
      <c r="G20" s="35">
        <f t="shared" si="1"/>
        <v>10459032</v>
      </c>
      <c r="H20" s="35">
        <f t="shared" si="3"/>
        <v>11157053</v>
      </c>
      <c r="I20" s="35">
        <f t="shared" si="4"/>
        <v>2473401</v>
      </c>
      <c r="J20" s="35">
        <f t="shared" si="2"/>
        <v>13630454</v>
      </c>
      <c r="M20" s="160"/>
    </row>
    <row r="21" spans="1:13" ht="15">
      <c r="A21" s="153" t="s">
        <v>216</v>
      </c>
      <c r="B21" s="33">
        <v>2100702</v>
      </c>
      <c r="C21" s="33">
        <v>1152574</v>
      </c>
      <c r="D21" s="33">
        <f t="shared" si="0"/>
        <v>3253276</v>
      </c>
      <c r="E21" s="33">
        <v>8866940</v>
      </c>
      <c r="F21" s="33">
        <v>1334922</v>
      </c>
      <c r="G21" s="33">
        <f t="shared" si="1"/>
        <v>10201862</v>
      </c>
      <c r="H21" s="33">
        <f t="shared" si="3"/>
        <v>10967642</v>
      </c>
      <c r="I21" s="33">
        <f t="shared" si="4"/>
        <v>2487496</v>
      </c>
      <c r="J21" s="33">
        <f t="shared" si="2"/>
        <v>13455138</v>
      </c>
      <c r="M21" s="160"/>
    </row>
    <row r="22" spans="1:13" ht="15">
      <c r="A22" s="154" t="s">
        <v>124</v>
      </c>
      <c r="B22" s="35">
        <v>2079331</v>
      </c>
      <c r="C22" s="35">
        <v>1172867</v>
      </c>
      <c r="D22" s="35">
        <f t="shared" si="0"/>
        <v>3252198</v>
      </c>
      <c r="E22" s="35">
        <v>8753985</v>
      </c>
      <c r="F22" s="35">
        <v>1312515</v>
      </c>
      <c r="G22" s="35">
        <f t="shared" si="1"/>
        <v>10066500</v>
      </c>
      <c r="H22" s="35">
        <f t="shared" si="3"/>
        <v>10833316</v>
      </c>
      <c r="I22" s="35">
        <f t="shared" si="4"/>
        <v>2485382</v>
      </c>
      <c r="J22" s="35">
        <f t="shared" si="2"/>
        <v>13318698</v>
      </c>
      <c r="M22" s="160"/>
    </row>
    <row r="23" spans="1:13" ht="15">
      <c r="A23" s="153" t="s">
        <v>119</v>
      </c>
      <c r="B23" s="33">
        <v>2081446</v>
      </c>
      <c r="C23" s="33">
        <v>1225152</v>
      </c>
      <c r="D23" s="33">
        <f t="shared" si="0"/>
        <v>3306598</v>
      </c>
      <c r="E23" s="33">
        <v>8773896</v>
      </c>
      <c r="F23" s="33">
        <v>1403319</v>
      </c>
      <c r="G23" s="33">
        <f t="shared" si="1"/>
        <v>10177215</v>
      </c>
      <c r="H23" s="33">
        <f t="shared" si="3"/>
        <v>10855342</v>
      </c>
      <c r="I23" s="33">
        <f t="shared" si="4"/>
        <v>2628471</v>
      </c>
      <c r="J23" s="33">
        <f t="shared" si="2"/>
        <v>13483813</v>
      </c>
      <c r="M23" s="160"/>
    </row>
    <row r="24" spans="1:13" ht="15">
      <c r="A24" s="154" t="s">
        <v>178</v>
      </c>
      <c r="B24" s="35">
        <v>2098831</v>
      </c>
      <c r="C24" s="35">
        <v>1181183</v>
      </c>
      <c r="D24" s="35">
        <f>SUM(B24:C24)</f>
        <v>3280014</v>
      </c>
      <c r="E24" s="35">
        <v>8449536</v>
      </c>
      <c r="F24" s="35">
        <v>1170338</v>
      </c>
      <c r="G24" s="35">
        <f>SUM(E24:F24)</f>
        <v>9619874</v>
      </c>
      <c r="H24" s="35">
        <f>B24+E24</f>
        <v>10548367</v>
      </c>
      <c r="I24" s="35">
        <f>C24+F24</f>
        <v>2351521</v>
      </c>
      <c r="J24" s="35">
        <f>SUM(H24:I24)</f>
        <v>12899888</v>
      </c>
      <c r="M24" s="160"/>
    </row>
    <row r="25" spans="1:13" ht="15">
      <c r="A25" s="153" t="s">
        <v>237</v>
      </c>
      <c r="B25" s="33">
        <v>2127551</v>
      </c>
      <c r="C25" s="33">
        <v>1215287</v>
      </c>
      <c r="D25" s="33">
        <v>3342838</v>
      </c>
      <c r="E25" s="33">
        <v>8244566</v>
      </c>
      <c r="F25" s="33">
        <v>1118241</v>
      </c>
      <c r="G25" s="33">
        <f>SUM(E25:F25)</f>
        <v>9362807</v>
      </c>
      <c r="H25" s="33">
        <f>+B25+E25</f>
        <v>10372117</v>
      </c>
      <c r="I25" s="33">
        <f>+C25+F25</f>
        <v>2333528</v>
      </c>
      <c r="J25" s="33">
        <f>SUM(H25:I25)</f>
        <v>12705645</v>
      </c>
      <c r="M25" s="160"/>
    </row>
    <row r="26" spans="1:13" ht="15">
      <c r="A26" s="154" t="s">
        <v>244</v>
      </c>
      <c r="B26" s="35">
        <v>2180320</v>
      </c>
      <c r="C26" s="35">
        <v>1269737</v>
      </c>
      <c r="D26" s="35">
        <v>3450057</v>
      </c>
      <c r="E26" s="35">
        <v>8481117</v>
      </c>
      <c r="F26" s="35">
        <v>1114064</v>
      </c>
      <c r="G26" s="35">
        <v>9595181</v>
      </c>
      <c r="H26" s="35">
        <v>10661437</v>
      </c>
      <c r="I26" s="35">
        <v>2383801</v>
      </c>
      <c r="J26" s="35">
        <v>13045238</v>
      </c>
      <c r="M26" s="160"/>
    </row>
    <row r="27" spans="1:13" ht="15">
      <c r="A27" s="153" t="s">
        <v>281</v>
      </c>
      <c r="B27" s="33">
        <v>2233351</v>
      </c>
      <c r="C27" s="33">
        <v>1338525</v>
      </c>
      <c r="D27" s="33">
        <v>3571876</v>
      </c>
      <c r="E27" s="33">
        <v>8971450</v>
      </c>
      <c r="F27" s="33">
        <v>1187323</v>
      </c>
      <c r="G27" s="33">
        <v>10158773</v>
      </c>
      <c r="H27" s="33">
        <v>11204801</v>
      </c>
      <c r="I27" s="33">
        <v>2525848</v>
      </c>
      <c r="J27" s="33">
        <v>13730649</v>
      </c>
      <c r="M27" s="160"/>
    </row>
    <row r="28" spans="1:13" ht="15">
      <c r="A28" s="154" t="s">
        <v>307</v>
      </c>
      <c r="B28" s="35">
        <v>2262535</v>
      </c>
      <c r="C28" s="35">
        <v>1375609</v>
      </c>
      <c r="D28" s="35">
        <v>3638144</v>
      </c>
      <c r="E28" s="35">
        <v>9320979</v>
      </c>
      <c r="F28" s="35">
        <v>1210640</v>
      </c>
      <c r="G28" s="35">
        <v>10531619</v>
      </c>
      <c r="H28" s="35">
        <v>11583514</v>
      </c>
      <c r="I28" s="35">
        <v>2586249</v>
      </c>
      <c r="J28" s="35">
        <v>14169763</v>
      </c>
      <c r="M28" s="160"/>
    </row>
    <row r="29" spans="1:13" s="12" customFormat="1" ht="16.8">
      <c r="A29" s="38" t="s">
        <v>217</v>
      </c>
      <c r="B29" s="155"/>
      <c r="C29" s="39"/>
      <c r="D29" s="159"/>
      <c r="E29" s="40"/>
      <c r="F29" s="40"/>
      <c r="G29" s="55"/>
      <c r="H29" s="55"/>
      <c r="I29" s="42"/>
      <c r="J29" s="65"/>
      <c r="M29" s="160"/>
    </row>
    <row r="30" spans="1:13" s="12" customFormat="1" ht="16.8">
      <c r="A30" s="295" t="s">
        <v>46</v>
      </c>
      <c r="B30" s="295"/>
      <c r="C30" s="295"/>
      <c r="D30" s="295"/>
      <c r="E30" s="295"/>
      <c r="F30" s="295"/>
      <c r="G30" s="295"/>
      <c r="H30" s="295"/>
      <c r="I30" s="295"/>
      <c r="J30" s="295"/>
    </row>
    <row r="31" spans="1:13" s="12" customFormat="1" ht="16.8">
      <c r="A31" s="38" t="s">
        <v>40</v>
      </c>
      <c r="B31" s="156"/>
      <c r="C31" s="22"/>
      <c r="D31" s="22"/>
      <c r="E31" s="22"/>
      <c r="F31" s="22"/>
      <c r="G31" s="53"/>
      <c r="I31" s="157"/>
      <c r="J31" s="49"/>
    </row>
  </sheetData>
  <mergeCells count="9">
    <mergeCell ref="A30:J30"/>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AE17"/>
  <sheetViews>
    <sheetView showGridLines="0" rightToLeft="1" view="pageBreakPreview" topLeftCell="B1" zoomScale="85" zoomScaleNormal="70" zoomScaleSheetLayoutView="85" workbookViewId="0">
      <selection activeCell="B8" sqref="B8:J12"/>
    </sheetView>
  </sheetViews>
  <sheetFormatPr defaultColWidth="9" defaultRowHeight="14.4"/>
  <cols>
    <col min="1" max="1" width="47" style="12" customWidth="1"/>
    <col min="2" max="10" width="12.6640625" style="12" customWidth="1"/>
    <col min="11" max="11" width="9.33203125" style="12" customWidth="1"/>
    <col min="12" max="12" width="10.33203125" style="12" customWidth="1"/>
    <col min="13" max="16384" width="9" style="12"/>
  </cols>
  <sheetData>
    <row r="1" spans="1:31">
      <c r="E1" s="202"/>
      <c r="H1" s="297" t="s">
        <v>306</v>
      </c>
      <c r="I1" s="297"/>
      <c r="J1" s="297"/>
    </row>
    <row r="2" spans="1:31" ht="24.75" customHeight="1">
      <c r="H2" s="297"/>
      <c r="I2" s="297"/>
      <c r="J2" s="297"/>
    </row>
    <row r="3" spans="1:31" s="29" customFormat="1">
      <c r="H3" s="308"/>
      <c r="I3" s="308"/>
      <c r="J3" s="308"/>
      <c r="K3" s="12"/>
      <c r="L3" s="12"/>
      <c r="M3" s="12"/>
      <c r="N3" s="12"/>
      <c r="O3" s="12"/>
      <c r="P3" s="12"/>
      <c r="Q3" s="12"/>
      <c r="R3" s="12"/>
      <c r="S3" s="12"/>
      <c r="T3" s="12"/>
      <c r="U3" s="12"/>
      <c r="V3" s="12"/>
      <c r="W3" s="12"/>
      <c r="X3" s="12"/>
      <c r="Y3" s="12"/>
      <c r="Z3" s="12"/>
      <c r="AA3" s="12"/>
      <c r="AB3" s="12"/>
      <c r="AC3" s="12"/>
      <c r="AD3" s="12"/>
      <c r="AE3" s="12"/>
    </row>
    <row r="4" spans="1:31" s="30" customFormat="1" ht="20.399999999999999">
      <c r="A4" s="309" t="s">
        <v>250</v>
      </c>
      <c r="B4" s="309"/>
      <c r="C4" s="309"/>
      <c r="D4" s="309"/>
      <c r="E4" s="309"/>
      <c r="F4" s="309"/>
      <c r="G4" s="309"/>
      <c r="H4" s="309"/>
      <c r="I4" s="309"/>
      <c r="J4" s="309"/>
      <c r="K4" s="12"/>
      <c r="L4" s="12"/>
      <c r="M4" s="12"/>
      <c r="N4" s="12"/>
      <c r="O4" s="12"/>
      <c r="P4" s="12"/>
      <c r="Q4" s="12"/>
      <c r="R4" s="12"/>
      <c r="S4" s="12"/>
      <c r="T4" s="12"/>
      <c r="U4" s="12"/>
      <c r="V4" s="12"/>
      <c r="W4" s="12"/>
      <c r="X4" s="12"/>
      <c r="Y4" s="12"/>
      <c r="Z4" s="12"/>
      <c r="AA4" s="12"/>
      <c r="AB4" s="12"/>
      <c r="AC4" s="12"/>
      <c r="AD4" s="12"/>
      <c r="AE4" s="12"/>
    </row>
    <row r="5" spans="1:31" ht="15.6">
      <c r="A5" s="31" t="s">
        <v>199</v>
      </c>
      <c r="B5" s="300" t="s">
        <v>295</v>
      </c>
      <c r="C5" s="301"/>
      <c r="D5" s="301"/>
      <c r="E5" s="301"/>
      <c r="F5" s="301"/>
      <c r="G5" s="301"/>
      <c r="H5" s="301"/>
      <c r="I5" s="301"/>
      <c r="J5" s="302"/>
    </row>
    <row r="6" spans="1:31" ht="15">
      <c r="A6" s="312" t="s">
        <v>41</v>
      </c>
      <c r="B6" s="310" t="s">
        <v>0</v>
      </c>
      <c r="C6" s="310"/>
      <c r="D6" s="310"/>
      <c r="E6" s="310" t="s">
        <v>1</v>
      </c>
      <c r="F6" s="310"/>
      <c r="G6" s="310"/>
      <c r="H6" s="310" t="s">
        <v>2</v>
      </c>
      <c r="I6" s="310"/>
      <c r="J6" s="311"/>
    </row>
    <row r="7" spans="1:31" ht="15">
      <c r="A7" s="313"/>
      <c r="B7" s="16" t="s">
        <v>42</v>
      </c>
      <c r="C7" s="16" t="s">
        <v>43</v>
      </c>
      <c r="D7" s="16" t="s">
        <v>44</v>
      </c>
      <c r="E7" s="16" t="s">
        <v>42</v>
      </c>
      <c r="F7" s="16" t="s">
        <v>43</v>
      </c>
      <c r="G7" s="16" t="s">
        <v>44</v>
      </c>
      <c r="H7" s="16" t="s">
        <v>42</v>
      </c>
      <c r="I7" s="16" t="s">
        <v>43</v>
      </c>
      <c r="J7" s="13" t="s">
        <v>44</v>
      </c>
    </row>
    <row r="8" spans="1:31" ht="15">
      <c r="A8" s="32" t="s">
        <v>121</v>
      </c>
      <c r="B8" s="33">
        <v>698764</v>
      </c>
      <c r="C8" s="33">
        <v>496427</v>
      </c>
      <c r="D8" s="33">
        <f t="shared" ref="D8:D9" si="0">SUM(B8:C8)</f>
        <v>1195191</v>
      </c>
      <c r="E8" s="33">
        <v>24129</v>
      </c>
      <c r="F8" s="33">
        <v>21752</v>
      </c>
      <c r="G8" s="33">
        <f t="shared" ref="G8:G9" si="1">SUM(E8:F8)</f>
        <v>45881</v>
      </c>
      <c r="H8" s="33">
        <f>B8+E8</f>
        <v>722893</v>
      </c>
      <c r="I8" s="33">
        <f>C8+F8</f>
        <v>518179</v>
      </c>
      <c r="J8" s="33">
        <f t="shared" ref="J8:J9" si="2">SUM(H8:I8)</f>
        <v>1241072</v>
      </c>
    </row>
    <row r="9" spans="1:31" ht="15">
      <c r="A9" s="34" t="s">
        <v>122</v>
      </c>
      <c r="B9" s="35">
        <v>1563771</v>
      </c>
      <c r="C9" s="35">
        <v>879182</v>
      </c>
      <c r="D9" s="35">
        <f t="shared" si="0"/>
        <v>2442953</v>
      </c>
      <c r="E9" s="35">
        <v>6787008</v>
      </c>
      <c r="F9" s="35">
        <v>311661</v>
      </c>
      <c r="G9" s="35">
        <f t="shared" si="1"/>
        <v>7098669</v>
      </c>
      <c r="H9" s="35">
        <f>B9+E9</f>
        <v>8350779</v>
      </c>
      <c r="I9" s="35">
        <f>C9+F9</f>
        <v>1190843</v>
      </c>
      <c r="J9" s="18">
        <f t="shared" si="2"/>
        <v>9541622</v>
      </c>
    </row>
    <row r="10" spans="1:31" ht="15">
      <c r="A10" s="32" t="s">
        <v>61</v>
      </c>
      <c r="B10" s="33">
        <f t="shared" ref="B10:J10" si="3">SUM(B8:B9)</f>
        <v>2262535</v>
      </c>
      <c r="C10" s="33">
        <f t="shared" si="3"/>
        <v>1375609</v>
      </c>
      <c r="D10" s="33">
        <f t="shared" si="3"/>
        <v>3638144</v>
      </c>
      <c r="E10" s="33">
        <f t="shared" si="3"/>
        <v>6811137</v>
      </c>
      <c r="F10" s="33">
        <f t="shared" si="3"/>
        <v>333413</v>
      </c>
      <c r="G10" s="33">
        <f t="shared" si="3"/>
        <v>7144550</v>
      </c>
      <c r="H10" s="33">
        <f t="shared" si="3"/>
        <v>9073672</v>
      </c>
      <c r="I10" s="33">
        <f t="shared" si="3"/>
        <v>1709022</v>
      </c>
      <c r="J10" s="33">
        <f t="shared" si="3"/>
        <v>10782694</v>
      </c>
      <c r="K10" s="61"/>
    </row>
    <row r="11" spans="1:31" ht="15">
      <c r="A11" s="34" t="s">
        <v>62</v>
      </c>
      <c r="B11" s="35">
        <v>0</v>
      </c>
      <c r="C11" s="35">
        <v>0</v>
      </c>
      <c r="D11" s="35">
        <v>0</v>
      </c>
      <c r="E11" s="35">
        <v>2509842</v>
      </c>
      <c r="F11" s="35">
        <v>877227</v>
      </c>
      <c r="G11" s="35">
        <v>3387069</v>
      </c>
      <c r="H11" s="35">
        <v>2509842</v>
      </c>
      <c r="I11" s="35">
        <v>877227</v>
      </c>
      <c r="J11" s="18">
        <v>3387069</v>
      </c>
    </row>
    <row r="12" spans="1:31" ht="15">
      <c r="A12" s="36" t="s">
        <v>30</v>
      </c>
      <c r="B12" s="37">
        <f>SUM(B10:B11)</f>
        <v>2262535</v>
      </c>
      <c r="C12" s="197">
        <f t="shared" ref="C12:J12" si="4">SUM(C10:C11)</f>
        <v>1375609</v>
      </c>
      <c r="D12" s="197">
        <f t="shared" si="4"/>
        <v>3638144</v>
      </c>
      <c r="E12" s="197">
        <f t="shared" si="4"/>
        <v>9320979</v>
      </c>
      <c r="F12" s="197">
        <f t="shared" si="4"/>
        <v>1210640</v>
      </c>
      <c r="G12" s="197">
        <f t="shared" si="4"/>
        <v>10531619</v>
      </c>
      <c r="H12" s="197">
        <f t="shared" si="4"/>
        <v>11583514</v>
      </c>
      <c r="I12" s="197">
        <f t="shared" si="4"/>
        <v>2586249</v>
      </c>
      <c r="J12" s="197">
        <f t="shared" si="4"/>
        <v>14169763</v>
      </c>
    </row>
    <row r="13" spans="1:31" ht="16.8">
      <c r="A13" s="38" t="s">
        <v>45</v>
      </c>
      <c r="B13" s="39"/>
      <c r="C13" s="39"/>
      <c r="D13" s="40"/>
      <c r="E13" s="40"/>
      <c r="F13" s="40"/>
      <c r="G13" s="41"/>
      <c r="H13" s="41"/>
      <c r="I13" s="42"/>
      <c r="J13" s="43"/>
    </row>
    <row r="14" spans="1:31" ht="16.8">
      <c r="A14" s="22" t="s">
        <v>275</v>
      </c>
      <c r="B14" s="22"/>
      <c r="C14" s="44"/>
      <c r="D14" s="44"/>
      <c r="E14" s="44"/>
      <c r="F14" s="44"/>
      <c r="G14" s="45"/>
      <c r="H14" s="46"/>
      <c r="I14" s="46"/>
      <c r="J14" s="47"/>
    </row>
    <row r="15" spans="1:31" ht="16.8">
      <c r="A15" s="38" t="s">
        <v>46</v>
      </c>
      <c r="B15" s="23"/>
      <c r="C15" s="23"/>
      <c r="D15" s="23"/>
      <c r="E15" s="23"/>
      <c r="F15" s="23"/>
      <c r="G15" s="45"/>
      <c r="H15" s="46"/>
      <c r="I15" s="46"/>
      <c r="J15" s="48"/>
    </row>
    <row r="16" spans="1:31" ht="16.8">
      <c r="A16" s="38" t="s">
        <v>40</v>
      </c>
      <c r="B16" s="22"/>
      <c r="C16" s="22"/>
      <c r="D16" s="22"/>
      <c r="E16" s="22"/>
      <c r="F16" s="22"/>
      <c r="G16" s="45"/>
      <c r="I16" s="46"/>
      <c r="J16" s="49"/>
    </row>
    <row r="17" spans="6:10" s="50" customFormat="1" ht="16.8">
      <c r="F17" s="51"/>
      <c r="G17" s="52"/>
      <c r="H17" s="307"/>
      <c r="I17" s="307"/>
      <c r="J17" s="307"/>
    </row>
  </sheetData>
  <mergeCells count="9">
    <mergeCell ref="H1:J2"/>
    <mergeCell ref="H17:J17"/>
    <mergeCell ref="H3:J3"/>
    <mergeCell ref="A4:J4"/>
    <mergeCell ref="B6:D6"/>
    <mergeCell ref="E6:G6"/>
    <mergeCell ref="H6:J6"/>
    <mergeCell ref="A6:A7"/>
    <mergeCell ref="B5:J5"/>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J16"/>
  <sheetViews>
    <sheetView showGridLines="0" rightToLeft="1" view="pageBreakPreview" topLeftCell="B1" zoomScale="70" zoomScaleNormal="70" zoomScaleSheetLayoutView="70" workbookViewId="0">
      <selection activeCell="B7" sqref="B7:J11"/>
    </sheetView>
  </sheetViews>
  <sheetFormatPr defaultColWidth="8.88671875" defaultRowHeight="14.4"/>
  <cols>
    <col min="1" max="1" width="32.33203125" style="12" customWidth="1"/>
    <col min="2" max="2" width="11.88671875" style="12" bestFit="1" customWidth="1"/>
    <col min="3" max="4" width="12" style="12" customWidth="1"/>
    <col min="5" max="5" width="12.88671875" style="12" customWidth="1"/>
    <col min="6" max="6" width="12" style="12" bestFit="1" customWidth="1"/>
    <col min="7" max="8" width="13.109375" style="12" customWidth="1"/>
    <col min="9" max="9" width="12" style="12" customWidth="1"/>
    <col min="10" max="10" width="17.109375" style="12" customWidth="1"/>
    <col min="11" max="16384" width="8.88671875" style="12"/>
  </cols>
  <sheetData>
    <row r="1" spans="1:10">
      <c r="H1" s="297" t="s">
        <v>306</v>
      </c>
      <c r="I1" s="297"/>
      <c r="J1" s="297"/>
    </row>
    <row r="2" spans="1:10" ht="24.75" customHeight="1">
      <c r="H2" s="297"/>
      <c r="I2" s="297"/>
      <c r="J2" s="297"/>
    </row>
    <row r="3" spans="1:10" ht="15">
      <c r="A3" s="309" t="s">
        <v>251</v>
      </c>
      <c r="B3" s="309"/>
      <c r="C3" s="309"/>
      <c r="D3" s="309"/>
      <c r="E3" s="309"/>
      <c r="F3" s="309"/>
      <c r="G3" s="309"/>
      <c r="H3" s="309"/>
      <c r="I3" s="309"/>
      <c r="J3" s="309"/>
    </row>
    <row r="4" spans="1:10" ht="15.6">
      <c r="A4" s="31" t="s">
        <v>149</v>
      </c>
      <c r="B4" s="300" t="s">
        <v>295</v>
      </c>
      <c r="C4" s="301"/>
      <c r="D4" s="301"/>
      <c r="E4" s="301"/>
      <c r="F4" s="301"/>
      <c r="G4" s="301"/>
      <c r="H4" s="301"/>
      <c r="I4" s="301"/>
      <c r="J4" s="302"/>
    </row>
    <row r="5" spans="1:10" ht="15">
      <c r="A5" s="315" t="s">
        <v>32</v>
      </c>
      <c r="B5" s="315" t="s">
        <v>0</v>
      </c>
      <c r="C5" s="315"/>
      <c r="D5" s="315"/>
      <c r="E5" s="315" t="s">
        <v>1</v>
      </c>
      <c r="F5" s="315"/>
      <c r="G5" s="315"/>
      <c r="H5" s="315" t="s">
        <v>2</v>
      </c>
      <c r="I5" s="315"/>
      <c r="J5" s="315"/>
    </row>
    <row r="6" spans="1:10" ht="15">
      <c r="A6" s="315"/>
      <c r="B6" s="123" t="s">
        <v>42</v>
      </c>
      <c r="C6" s="123" t="s">
        <v>43</v>
      </c>
      <c r="D6" s="123" t="s">
        <v>44</v>
      </c>
      <c r="E6" s="123" t="s">
        <v>42</v>
      </c>
      <c r="F6" s="123" t="s">
        <v>43</v>
      </c>
      <c r="G6" s="123" t="s">
        <v>44</v>
      </c>
      <c r="H6" s="123" t="s">
        <v>42</v>
      </c>
      <c r="I6" s="123" t="s">
        <v>43</v>
      </c>
      <c r="J6" s="123" t="s">
        <v>44</v>
      </c>
    </row>
    <row r="7" spans="1:10" ht="15">
      <c r="A7" s="124" t="s">
        <v>116</v>
      </c>
      <c r="B7" s="33">
        <v>955378</v>
      </c>
      <c r="C7" s="33">
        <v>588923</v>
      </c>
      <c r="D7" s="33">
        <f t="shared" ref="D7:D8" si="0">SUM(B7:C7)</f>
        <v>1544301</v>
      </c>
      <c r="E7" s="33">
        <v>97271</v>
      </c>
      <c r="F7" s="33">
        <v>62212</v>
      </c>
      <c r="G7" s="33">
        <f t="shared" ref="G7:G8" si="1">SUM(E7:F7)</f>
        <v>159483</v>
      </c>
      <c r="H7" s="33">
        <f>B7+E7</f>
        <v>1052649</v>
      </c>
      <c r="I7" s="33">
        <f>C7+F7</f>
        <v>651135</v>
      </c>
      <c r="J7" s="33">
        <f t="shared" ref="J7:J8" si="2">SUM(H7:I7)</f>
        <v>1703784</v>
      </c>
    </row>
    <row r="8" spans="1:10" ht="15">
      <c r="A8" s="125" t="s">
        <v>123</v>
      </c>
      <c r="B8" s="35">
        <v>1307157</v>
      </c>
      <c r="C8" s="35">
        <v>786686</v>
      </c>
      <c r="D8" s="35">
        <f t="shared" si="0"/>
        <v>2093843</v>
      </c>
      <c r="E8" s="35">
        <v>6713866</v>
      </c>
      <c r="F8" s="35">
        <v>271201</v>
      </c>
      <c r="G8" s="35">
        <f t="shared" si="1"/>
        <v>6985067</v>
      </c>
      <c r="H8" s="35">
        <f>B8+E8</f>
        <v>8021023</v>
      </c>
      <c r="I8" s="35">
        <f>C8+F8</f>
        <v>1057887</v>
      </c>
      <c r="J8" s="35">
        <f t="shared" si="2"/>
        <v>9078910</v>
      </c>
    </row>
    <row r="9" spans="1:10" ht="15">
      <c r="A9" s="124" t="s">
        <v>61</v>
      </c>
      <c r="B9" s="33">
        <f>SUM(B7:B8)</f>
        <v>2262535</v>
      </c>
      <c r="C9" s="33">
        <f t="shared" ref="C9:J9" si="3">SUM(C7:C8)</f>
        <v>1375609</v>
      </c>
      <c r="D9" s="33">
        <f t="shared" si="3"/>
        <v>3638144</v>
      </c>
      <c r="E9" s="33">
        <f t="shared" si="3"/>
        <v>6811137</v>
      </c>
      <c r="F9" s="33">
        <f t="shared" si="3"/>
        <v>333413</v>
      </c>
      <c r="G9" s="33">
        <f t="shared" si="3"/>
        <v>7144550</v>
      </c>
      <c r="H9" s="33">
        <f t="shared" si="3"/>
        <v>9073672</v>
      </c>
      <c r="I9" s="33">
        <f t="shared" si="3"/>
        <v>1709022</v>
      </c>
      <c r="J9" s="33">
        <f t="shared" si="3"/>
        <v>10782694</v>
      </c>
    </row>
    <row r="10" spans="1:10" ht="15">
      <c r="A10" s="125" t="s">
        <v>135</v>
      </c>
      <c r="B10" s="35">
        <v>0</v>
      </c>
      <c r="C10" s="35">
        <v>0</v>
      </c>
      <c r="D10" s="35">
        <v>0</v>
      </c>
      <c r="E10" s="35">
        <v>2509842</v>
      </c>
      <c r="F10" s="35">
        <v>877227</v>
      </c>
      <c r="G10" s="35">
        <v>3387069</v>
      </c>
      <c r="H10" s="35">
        <v>2509842</v>
      </c>
      <c r="I10" s="35">
        <v>877227</v>
      </c>
      <c r="J10" s="18">
        <v>3387069</v>
      </c>
    </row>
    <row r="11" spans="1:10" ht="15">
      <c r="A11" s="126" t="s">
        <v>30</v>
      </c>
      <c r="B11" s="112">
        <f>SUM(B9:B10)</f>
        <v>2262535</v>
      </c>
      <c r="C11" s="112">
        <f t="shared" ref="C11:J11" si="4">SUM(C9:C10)</f>
        <v>1375609</v>
      </c>
      <c r="D11" s="112">
        <f t="shared" si="4"/>
        <v>3638144</v>
      </c>
      <c r="E11" s="112">
        <f t="shared" si="4"/>
        <v>9320979</v>
      </c>
      <c r="F11" s="112">
        <f t="shared" si="4"/>
        <v>1210640</v>
      </c>
      <c r="G11" s="112">
        <f t="shared" si="4"/>
        <v>10531619</v>
      </c>
      <c r="H11" s="112">
        <f t="shared" si="4"/>
        <v>11583514</v>
      </c>
      <c r="I11" s="112">
        <f t="shared" si="4"/>
        <v>2586249</v>
      </c>
      <c r="J11" s="112">
        <f t="shared" si="4"/>
        <v>14169763</v>
      </c>
    </row>
    <row r="12" spans="1:10" ht="16.8">
      <c r="A12" s="38" t="s">
        <v>47</v>
      </c>
      <c r="B12" s="23"/>
      <c r="C12" s="23"/>
      <c r="D12" s="53"/>
      <c r="E12" s="53"/>
      <c r="F12" s="53"/>
      <c r="G12" s="53"/>
      <c r="H12" s="53"/>
      <c r="I12" s="53"/>
      <c r="J12" s="54"/>
    </row>
    <row r="13" spans="1:10" ht="16.8">
      <c r="A13" s="314" t="s">
        <v>48</v>
      </c>
      <c r="B13" s="314"/>
      <c r="C13" s="314"/>
      <c r="D13" s="314"/>
      <c r="E13" s="314"/>
      <c r="F13" s="314"/>
      <c r="G13" s="314"/>
      <c r="H13" s="314"/>
      <c r="I13" s="53"/>
      <c r="J13" s="56"/>
    </row>
    <row r="14" spans="1:10" ht="16.8">
      <c r="A14" s="19" t="s">
        <v>276</v>
      </c>
      <c r="B14" s="23"/>
      <c r="C14" s="44"/>
      <c r="D14" s="53"/>
      <c r="E14" s="53"/>
      <c r="F14" s="53"/>
      <c r="G14" s="53"/>
      <c r="H14" s="53"/>
      <c r="I14" s="53"/>
      <c r="J14" s="57"/>
    </row>
    <row r="15" spans="1:10" ht="16.8">
      <c r="A15" s="38" t="s">
        <v>49</v>
      </c>
      <c r="B15" s="58"/>
      <c r="C15" s="40"/>
      <c r="D15" s="55"/>
      <c r="E15" s="53"/>
      <c r="F15" s="53"/>
      <c r="G15" s="53"/>
      <c r="H15" s="53"/>
      <c r="I15" s="53"/>
      <c r="J15" s="59"/>
    </row>
    <row r="16" spans="1:10" ht="16.8">
      <c r="A16" s="38" t="s">
        <v>40</v>
      </c>
      <c r="B16" s="23"/>
      <c r="C16" s="23"/>
      <c r="D16" s="23"/>
      <c r="E16" s="23"/>
      <c r="F16" s="23"/>
      <c r="G16" s="53"/>
      <c r="H16" s="60"/>
      <c r="I16" s="60"/>
      <c r="J16" s="54"/>
    </row>
  </sheetData>
  <mergeCells count="8">
    <mergeCell ref="A13:H13"/>
    <mergeCell ref="H1:J2"/>
    <mergeCell ref="A3:J3"/>
    <mergeCell ref="A5:A6"/>
    <mergeCell ref="B5:D5"/>
    <mergeCell ref="E5:G5"/>
    <mergeCell ref="H5:J5"/>
    <mergeCell ref="B4:J4"/>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M25"/>
  <sheetViews>
    <sheetView showGridLines="0" rightToLeft="1" view="pageBreakPreview" zoomScale="85" zoomScaleNormal="55" zoomScaleSheetLayoutView="85" workbookViewId="0">
      <selection activeCell="B8" sqref="B8:J21"/>
    </sheetView>
  </sheetViews>
  <sheetFormatPr defaultColWidth="8.88671875" defaultRowHeight="14.4"/>
  <cols>
    <col min="1" max="1" width="25.6640625" style="12" customWidth="1"/>
    <col min="2" max="10" width="16.88671875" style="12" customWidth="1"/>
    <col min="11" max="16384" width="8.88671875" style="12"/>
  </cols>
  <sheetData>
    <row r="1" spans="1:13">
      <c r="H1" s="297" t="s">
        <v>306</v>
      </c>
      <c r="I1" s="297"/>
      <c r="J1" s="297"/>
    </row>
    <row r="2" spans="1:13" ht="24.75" customHeight="1">
      <c r="H2" s="297"/>
      <c r="I2" s="297"/>
      <c r="J2" s="297"/>
    </row>
    <row r="3" spans="1:13" s="29" customFormat="1">
      <c r="H3" s="28"/>
      <c r="I3" s="28"/>
      <c r="J3" s="28"/>
      <c r="K3" s="12"/>
      <c r="L3" s="12"/>
      <c r="M3" s="12"/>
    </row>
    <row r="4" spans="1:13" ht="22.2" customHeight="1">
      <c r="A4" s="316" t="s">
        <v>265</v>
      </c>
      <c r="B4" s="316"/>
      <c r="C4" s="316"/>
      <c r="D4" s="316"/>
      <c r="E4" s="316"/>
      <c r="F4" s="316"/>
      <c r="G4" s="316"/>
      <c r="H4" s="316"/>
      <c r="I4" s="316"/>
      <c r="J4" s="316"/>
    </row>
    <row r="5" spans="1:13" ht="21.6" customHeight="1">
      <c r="A5" s="62" t="s">
        <v>144</v>
      </c>
      <c r="B5" s="300" t="s">
        <v>295</v>
      </c>
      <c r="C5" s="301"/>
      <c r="D5" s="301"/>
      <c r="E5" s="301"/>
      <c r="F5" s="301"/>
      <c r="G5" s="301"/>
      <c r="H5" s="301"/>
      <c r="I5" s="301"/>
      <c r="J5" s="302"/>
    </row>
    <row r="6" spans="1:13" ht="21.6" customHeight="1">
      <c r="A6" s="310" t="s">
        <v>53</v>
      </c>
      <c r="B6" s="310" t="s">
        <v>0</v>
      </c>
      <c r="C6" s="310"/>
      <c r="D6" s="310"/>
      <c r="E6" s="310" t="s">
        <v>1</v>
      </c>
      <c r="F6" s="310"/>
      <c r="G6" s="310"/>
      <c r="H6" s="310" t="s">
        <v>2</v>
      </c>
      <c r="I6" s="310"/>
      <c r="J6" s="311"/>
    </row>
    <row r="7" spans="1:13" ht="21.6" customHeight="1">
      <c r="A7" s="305"/>
      <c r="B7" s="16" t="s">
        <v>14</v>
      </c>
      <c r="C7" s="16" t="s">
        <v>15</v>
      </c>
      <c r="D7" s="16" t="s">
        <v>54</v>
      </c>
      <c r="E7" s="16" t="s">
        <v>14</v>
      </c>
      <c r="F7" s="16" t="s">
        <v>15</v>
      </c>
      <c r="G7" s="16" t="s">
        <v>54</v>
      </c>
      <c r="H7" s="16" t="s">
        <v>14</v>
      </c>
      <c r="I7" s="16" t="s">
        <v>15</v>
      </c>
      <c r="J7" s="13" t="s">
        <v>54</v>
      </c>
    </row>
    <row r="8" spans="1:13" ht="15">
      <c r="A8" s="74" t="s">
        <v>5</v>
      </c>
      <c r="B8" s="74">
        <v>49880</v>
      </c>
      <c r="C8" s="74">
        <v>19201</v>
      </c>
      <c r="D8" s="74">
        <f t="shared" ref="D8:D18" si="0">SUM(B8:C8)</f>
        <v>69081</v>
      </c>
      <c r="E8" s="74">
        <v>8785</v>
      </c>
      <c r="F8" s="74">
        <v>1707</v>
      </c>
      <c r="G8" s="74">
        <f t="shared" ref="G8:G18" si="1">SUM(E8:F8)</f>
        <v>10492</v>
      </c>
      <c r="H8" s="74">
        <f>B8+E8</f>
        <v>58665</v>
      </c>
      <c r="I8" s="74">
        <f>C8+F8</f>
        <v>20908</v>
      </c>
      <c r="J8" s="74">
        <f t="shared" ref="J8:J18" si="2">SUM(H8:I8)</f>
        <v>79573</v>
      </c>
    </row>
    <row r="9" spans="1:13" ht="15">
      <c r="A9" s="35" t="s">
        <v>6</v>
      </c>
      <c r="B9" s="35">
        <v>253434</v>
      </c>
      <c r="C9" s="35">
        <v>115890</v>
      </c>
      <c r="D9" s="35">
        <f t="shared" si="0"/>
        <v>369324</v>
      </c>
      <c r="E9" s="35">
        <v>454826</v>
      </c>
      <c r="F9" s="35">
        <v>18610</v>
      </c>
      <c r="G9" s="35">
        <f t="shared" si="1"/>
        <v>473436</v>
      </c>
      <c r="H9" s="35">
        <f t="shared" ref="H9:H18" si="3">B9+E9</f>
        <v>708260</v>
      </c>
      <c r="I9" s="35">
        <f t="shared" ref="I9:I18" si="4">C9+F9</f>
        <v>134500</v>
      </c>
      <c r="J9" s="35">
        <f t="shared" si="2"/>
        <v>842760</v>
      </c>
    </row>
    <row r="10" spans="1:13" ht="15">
      <c r="A10" s="74" t="s">
        <v>7</v>
      </c>
      <c r="B10" s="74">
        <v>373193</v>
      </c>
      <c r="C10" s="74">
        <v>227550</v>
      </c>
      <c r="D10" s="74">
        <f t="shared" si="0"/>
        <v>600743</v>
      </c>
      <c r="E10" s="74">
        <v>1003108</v>
      </c>
      <c r="F10" s="74">
        <v>51862</v>
      </c>
      <c r="G10" s="74">
        <f t="shared" si="1"/>
        <v>1054970</v>
      </c>
      <c r="H10" s="74">
        <f t="shared" si="3"/>
        <v>1376301</v>
      </c>
      <c r="I10" s="74">
        <f t="shared" si="4"/>
        <v>279412</v>
      </c>
      <c r="J10" s="74">
        <f t="shared" si="2"/>
        <v>1655713</v>
      </c>
    </row>
    <row r="11" spans="1:13" ht="15">
      <c r="A11" s="35" t="s">
        <v>8</v>
      </c>
      <c r="B11" s="35">
        <v>394402</v>
      </c>
      <c r="C11" s="35">
        <v>228450</v>
      </c>
      <c r="D11" s="35">
        <f t="shared" si="0"/>
        <v>622852</v>
      </c>
      <c r="E11" s="35">
        <v>1264192</v>
      </c>
      <c r="F11" s="35">
        <v>70137</v>
      </c>
      <c r="G11" s="35">
        <f t="shared" si="1"/>
        <v>1334329</v>
      </c>
      <c r="H11" s="35">
        <f t="shared" si="3"/>
        <v>1658594</v>
      </c>
      <c r="I11" s="35">
        <f t="shared" si="4"/>
        <v>298587</v>
      </c>
      <c r="J11" s="35">
        <f t="shared" si="2"/>
        <v>1957181</v>
      </c>
    </row>
    <row r="12" spans="1:13" ht="15">
      <c r="A12" s="74" t="s">
        <v>9</v>
      </c>
      <c r="B12" s="74">
        <v>376564</v>
      </c>
      <c r="C12" s="74">
        <v>222883</v>
      </c>
      <c r="D12" s="74">
        <f t="shared" si="0"/>
        <v>599447</v>
      </c>
      <c r="E12" s="74">
        <v>1285557</v>
      </c>
      <c r="F12" s="74">
        <v>69323</v>
      </c>
      <c r="G12" s="74">
        <f t="shared" si="1"/>
        <v>1354880</v>
      </c>
      <c r="H12" s="74">
        <f t="shared" si="3"/>
        <v>1662121</v>
      </c>
      <c r="I12" s="74">
        <f t="shared" si="4"/>
        <v>292206</v>
      </c>
      <c r="J12" s="74">
        <f t="shared" si="2"/>
        <v>1954327</v>
      </c>
    </row>
    <row r="13" spans="1:13" ht="15">
      <c r="A13" s="35" t="s">
        <v>10</v>
      </c>
      <c r="B13" s="35">
        <v>308356</v>
      </c>
      <c r="C13" s="35">
        <v>223567</v>
      </c>
      <c r="D13" s="35">
        <f t="shared" si="0"/>
        <v>531923</v>
      </c>
      <c r="E13" s="35">
        <v>1012006</v>
      </c>
      <c r="F13" s="35">
        <v>49029</v>
      </c>
      <c r="G13" s="35">
        <f t="shared" si="1"/>
        <v>1061035</v>
      </c>
      <c r="H13" s="35">
        <f t="shared" si="3"/>
        <v>1320362</v>
      </c>
      <c r="I13" s="35">
        <f t="shared" si="4"/>
        <v>272596</v>
      </c>
      <c r="J13" s="35">
        <f t="shared" si="2"/>
        <v>1592958</v>
      </c>
    </row>
    <row r="14" spans="1:13" ht="15">
      <c r="A14" s="74" t="s">
        <v>11</v>
      </c>
      <c r="B14" s="74">
        <v>219267</v>
      </c>
      <c r="C14" s="74">
        <v>173493</v>
      </c>
      <c r="D14" s="74">
        <f t="shared" si="0"/>
        <v>392760</v>
      </c>
      <c r="E14" s="74">
        <v>671901</v>
      </c>
      <c r="F14" s="74">
        <v>30779</v>
      </c>
      <c r="G14" s="74">
        <f t="shared" si="1"/>
        <v>702680</v>
      </c>
      <c r="H14" s="74">
        <f t="shared" si="3"/>
        <v>891168</v>
      </c>
      <c r="I14" s="74">
        <f t="shared" si="4"/>
        <v>204272</v>
      </c>
      <c r="J14" s="74">
        <f t="shared" si="2"/>
        <v>1095440</v>
      </c>
    </row>
    <row r="15" spans="1:13" ht="15">
      <c r="A15" s="35" t="s">
        <v>12</v>
      </c>
      <c r="B15" s="35">
        <v>154235</v>
      </c>
      <c r="C15" s="35">
        <v>101930</v>
      </c>
      <c r="D15" s="35">
        <f t="shared" si="0"/>
        <v>256165</v>
      </c>
      <c r="E15" s="35">
        <v>484906</v>
      </c>
      <c r="F15" s="35">
        <v>20126</v>
      </c>
      <c r="G15" s="35">
        <f t="shared" si="1"/>
        <v>505032</v>
      </c>
      <c r="H15" s="35">
        <f t="shared" si="3"/>
        <v>639141</v>
      </c>
      <c r="I15" s="35">
        <f t="shared" si="4"/>
        <v>122056</v>
      </c>
      <c r="J15" s="35">
        <f t="shared" si="2"/>
        <v>761197</v>
      </c>
    </row>
    <row r="16" spans="1:13" ht="15">
      <c r="A16" s="74" t="s">
        <v>13</v>
      </c>
      <c r="B16" s="74">
        <v>106398</v>
      </c>
      <c r="C16" s="74">
        <v>49452</v>
      </c>
      <c r="D16" s="74">
        <f t="shared" si="0"/>
        <v>155850</v>
      </c>
      <c r="E16" s="74">
        <v>327708</v>
      </c>
      <c r="F16" s="74">
        <v>11733</v>
      </c>
      <c r="G16" s="74">
        <f t="shared" si="1"/>
        <v>339441</v>
      </c>
      <c r="H16" s="74">
        <f t="shared" si="3"/>
        <v>434106</v>
      </c>
      <c r="I16" s="74">
        <f t="shared" si="4"/>
        <v>61185</v>
      </c>
      <c r="J16" s="74">
        <f t="shared" si="2"/>
        <v>495291</v>
      </c>
    </row>
    <row r="17" spans="1:10" ht="15">
      <c r="A17" s="35" t="s">
        <v>55</v>
      </c>
      <c r="B17" s="35">
        <v>17882</v>
      </c>
      <c r="C17" s="35">
        <v>9344</v>
      </c>
      <c r="D17" s="35">
        <f t="shared" si="0"/>
        <v>27226</v>
      </c>
      <c r="E17" s="35">
        <v>175577</v>
      </c>
      <c r="F17" s="35">
        <v>5966</v>
      </c>
      <c r="G17" s="35">
        <f t="shared" si="1"/>
        <v>181543</v>
      </c>
      <c r="H17" s="35">
        <f t="shared" si="3"/>
        <v>193459</v>
      </c>
      <c r="I17" s="35">
        <f t="shared" si="4"/>
        <v>15310</v>
      </c>
      <c r="J17" s="35">
        <f t="shared" si="2"/>
        <v>208769</v>
      </c>
    </row>
    <row r="18" spans="1:10" ht="15">
      <c r="A18" s="74" t="s">
        <v>56</v>
      </c>
      <c r="B18" s="74">
        <v>8924</v>
      </c>
      <c r="C18" s="74">
        <v>3849</v>
      </c>
      <c r="D18" s="74">
        <f t="shared" si="0"/>
        <v>12773</v>
      </c>
      <c r="E18" s="74">
        <v>122571</v>
      </c>
      <c r="F18" s="74">
        <v>4141</v>
      </c>
      <c r="G18" s="74">
        <f t="shared" si="1"/>
        <v>126712</v>
      </c>
      <c r="H18" s="74">
        <f t="shared" si="3"/>
        <v>131495</v>
      </c>
      <c r="I18" s="74">
        <f t="shared" si="4"/>
        <v>7990</v>
      </c>
      <c r="J18" s="74">
        <f t="shared" si="2"/>
        <v>139485</v>
      </c>
    </row>
    <row r="19" spans="1:10" ht="15">
      <c r="A19" s="35" t="s">
        <v>126</v>
      </c>
      <c r="B19" s="35">
        <f t="shared" ref="B19:J19" si="5">SUM(B8:B18)</f>
        <v>2262535</v>
      </c>
      <c r="C19" s="35">
        <f t="shared" si="5"/>
        <v>1375609</v>
      </c>
      <c r="D19" s="35">
        <f t="shared" si="5"/>
        <v>3638144</v>
      </c>
      <c r="E19" s="35">
        <f t="shared" si="5"/>
        <v>6811137</v>
      </c>
      <c r="F19" s="35">
        <f t="shared" si="5"/>
        <v>333413</v>
      </c>
      <c r="G19" s="35">
        <f t="shared" si="5"/>
        <v>7144550</v>
      </c>
      <c r="H19" s="35">
        <f t="shared" si="5"/>
        <v>9073672</v>
      </c>
      <c r="I19" s="35">
        <f t="shared" si="5"/>
        <v>1709022</v>
      </c>
      <c r="J19" s="35">
        <f t="shared" si="5"/>
        <v>10782694</v>
      </c>
    </row>
    <row r="20" spans="1:10" ht="15">
      <c r="A20" s="74" t="s">
        <v>62</v>
      </c>
      <c r="B20" s="74">
        <v>0</v>
      </c>
      <c r="C20" s="74">
        <v>0</v>
      </c>
      <c r="D20" s="74">
        <v>0</v>
      </c>
      <c r="E20" s="74">
        <v>2509842</v>
      </c>
      <c r="F20" s="74">
        <v>877227</v>
      </c>
      <c r="G20" s="74">
        <v>3387069</v>
      </c>
      <c r="H20" s="74">
        <v>2509842</v>
      </c>
      <c r="I20" s="74">
        <v>877227</v>
      </c>
      <c r="J20" s="74">
        <v>3387069</v>
      </c>
    </row>
    <row r="21" spans="1:10" ht="21.6" customHeight="1">
      <c r="A21" s="75" t="s">
        <v>30</v>
      </c>
      <c r="B21" s="37">
        <f>B19+B20</f>
        <v>2262535</v>
      </c>
      <c r="C21" s="197">
        <f t="shared" ref="C21:J21" si="6">C19+C20</f>
        <v>1375609</v>
      </c>
      <c r="D21" s="197">
        <f t="shared" si="6"/>
        <v>3638144</v>
      </c>
      <c r="E21" s="197">
        <f t="shared" si="6"/>
        <v>9320979</v>
      </c>
      <c r="F21" s="197">
        <f t="shared" si="6"/>
        <v>1210640</v>
      </c>
      <c r="G21" s="197">
        <f t="shared" si="6"/>
        <v>10531619</v>
      </c>
      <c r="H21" s="197">
        <f t="shared" si="6"/>
        <v>11583514</v>
      </c>
      <c r="I21" s="197">
        <f t="shared" si="6"/>
        <v>2586249</v>
      </c>
      <c r="J21" s="197">
        <f t="shared" si="6"/>
        <v>14169763</v>
      </c>
    </row>
    <row r="22" spans="1:10" s="78" customFormat="1" ht="19.2" customHeight="1">
      <c r="A22" s="38" t="s">
        <v>57</v>
      </c>
      <c r="B22" s="76"/>
      <c r="C22" s="76"/>
      <c r="D22" s="76"/>
      <c r="E22" s="55"/>
      <c r="F22" s="70"/>
      <c r="G22" s="70"/>
      <c r="H22" s="55"/>
      <c r="I22" s="55"/>
      <c r="J22" s="77"/>
    </row>
    <row r="23" spans="1:10" ht="21.6" customHeight="1">
      <c r="A23" s="38" t="s">
        <v>277</v>
      </c>
      <c r="B23" s="76"/>
      <c r="C23" s="76"/>
      <c r="D23" s="55"/>
      <c r="E23" s="55"/>
      <c r="F23" s="70"/>
      <c r="G23" s="70"/>
      <c r="H23" s="55"/>
      <c r="I23" s="55"/>
      <c r="J23" s="79"/>
    </row>
    <row r="24" spans="1:10" ht="21.6" customHeight="1">
      <c r="A24" s="38" t="s">
        <v>49</v>
      </c>
      <c r="B24" s="76"/>
      <c r="C24" s="76"/>
      <c r="D24" s="55"/>
      <c r="E24" s="55"/>
      <c r="F24" s="70"/>
      <c r="G24" s="70"/>
      <c r="H24" s="55"/>
      <c r="I24" s="55"/>
    </row>
    <row r="25" spans="1:10" ht="21.6" customHeight="1">
      <c r="A25" s="38" t="s">
        <v>58</v>
      </c>
      <c r="B25" s="39"/>
      <c r="C25" s="39"/>
      <c r="D25" s="39"/>
      <c r="E25" s="39"/>
      <c r="F25" s="71"/>
      <c r="G25" s="71"/>
      <c r="H25" s="80"/>
      <c r="I25" s="80"/>
      <c r="J25" s="72"/>
    </row>
  </sheetData>
  <mergeCells count="7">
    <mergeCell ref="H1:J2"/>
    <mergeCell ref="A4:J4"/>
    <mergeCell ref="B6:D6"/>
    <mergeCell ref="E6:G6"/>
    <mergeCell ref="H6:J6"/>
    <mergeCell ref="A6:A7"/>
    <mergeCell ref="B5:J5"/>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J71"/>
  <sheetViews>
    <sheetView showGridLines="0" rightToLeft="1" view="pageBreakPreview" topLeftCell="A4" zoomScale="70" zoomScaleNormal="40" zoomScaleSheetLayoutView="70" workbookViewId="0">
      <selection activeCell="J8" sqref="J8"/>
    </sheetView>
  </sheetViews>
  <sheetFormatPr defaultColWidth="8.88671875" defaultRowHeight="14.4"/>
  <cols>
    <col min="1" max="1" width="20.88671875" style="12" customWidth="1"/>
    <col min="2" max="3" width="11.6640625" style="81" bestFit="1" customWidth="1"/>
    <col min="4" max="4" width="12.109375" style="81" bestFit="1" customWidth="1"/>
    <col min="5" max="5" width="11.6640625" style="81" customWidth="1"/>
    <col min="6" max="6" width="11.6640625" style="81" bestFit="1" customWidth="1"/>
    <col min="7" max="8" width="12.88671875" style="81" bestFit="1" customWidth="1"/>
    <col min="9" max="9" width="11.44140625" style="81" customWidth="1"/>
    <col min="10" max="10" width="13.6640625" style="81" bestFit="1" customWidth="1"/>
    <col min="11" max="16384" width="8.88671875" style="12"/>
  </cols>
  <sheetData>
    <row r="1" spans="1:10">
      <c r="B1" s="12"/>
      <c r="C1" s="12"/>
      <c r="D1" s="12"/>
      <c r="E1" s="12"/>
      <c r="F1" s="12"/>
      <c r="G1" s="12"/>
      <c r="H1" s="297" t="s">
        <v>306</v>
      </c>
      <c r="I1" s="297"/>
      <c r="J1" s="297"/>
    </row>
    <row r="2" spans="1:10" ht="24.75" customHeight="1">
      <c r="B2" s="12"/>
      <c r="C2" s="12"/>
      <c r="D2" s="12"/>
      <c r="E2" s="12"/>
      <c r="F2" s="12"/>
      <c r="G2" s="12"/>
      <c r="H2" s="297"/>
      <c r="I2" s="297"/>
      <c r="J2" s="297"/>
    </row>
    <row r="3" spans="1:10" s="29" customFormat="1" ht="21.6" customHeight="1">
      <c r="H3" s="308"/>
      <c r="I3" s="308"/>
      <c r="J3" s="308"/>
    </row>
    <row r="4" spans="1:10" ht="21.6" customHeight="1">
      <c r="A4" s="317" t="s">
        <v>266</v>
      </c>
      <c r="B4" s="317"/>
      <c r="C4" s="317"/>
      <c r="D4" s="317"/>
      <c r="E4" s="317"/>
      <c r="F4" s="317"/>
      <c r="G4" s="317"/>
      <c r="H4" s="317"/>
      <c r="I4" s="317"/>
      <c r="J4" s="317"/>
    </row>
    <row r="5" spans="1:10" ht="12.75" customHeight="1">
      <c r="A5" s="62" t="s">
        <v>125</v>
      </c>
      <c r="B5" s="300" t="s">
        <v>295</v>
      </c>
      <c r="C5" s="301"/>
      <c r="D5" s="301"/>
      <c r="E5" s="301"/>
      <c r="F5" s="301"/>
      <c r="G5" s="301"/>
      <c r="H5" s="301"/>
      <c r="I5" s="301"/>
      <c r="J5" s="302"/>
    </row>
    <row r="6" spans="1:10" ht="21.6" customHeight="1">
      <c r="A6" s="310" t="s">
        <v>17</v>
      </c>
      <c r="B6" s="312" t="s">
        <v>0</v>
      </c>
      <c r="C6" s="310"/>
      <c r="D6" s="310"/>
      <c r="E6" s="310" t="s">
        <v>1</v>
      </c>
      <c r="F6" s="310"/>
      <c r="G6" s="310"/>
      <c r="H6" s="310" t="s">
        <v>2</v>
      </c>
      <c r="I6" s="310"/>
      <c r="J6" s="311"/>
    </row>
    <row r="7" spans="1:10" ht="15">
      <c r="A7" s="310"/>
      <c r="B7" s="14" t="s">
        <v>14</v>
      </c>
      <c r="C7" s="16" t="s">
        <v>15</v>
      </c>
      <c r="D7" s="16" t="s">
        <v>54</v>
      </c>
      <c r="E7" s="16" t="s">
        <v>14</v>
      </c>
      <c r="F7" s="16" t="s">
        <v>15</v>
      </c>
      <c r="G7" s="16" t="s">
        <v>54</v>
      </c>
      <c r="H7" s="16" t="s">
        <v>14</v>
      </c>
      <c r="I7" s="16" t="s">
        <v>15</v>
      </c>
      <c r="J7" s="13" t="s">
        <v>54</v>
      </c>
    </row>
    <row r="8" spans="1:10" ht="15" customHeight="1">
      <c r="A8" s="82" t="s">
        <v>18</v>
      </c>
      <c r="B8" s="17">
        <v>954578</v>
      </c>
      <c r="C8" s="17">
        <v>593395</v>
      </c>
      <c r="D8" s="17">
        <f t="shared" ref="D8:D22" si="0">SUM(B8:C8)</f>
        <v>1547973</v>
      </c>
      <c r="E8" s="17">
        <v>2917340</v>
      </c>
      <c r="F8" s="17">
        <v>176254</v>
      </c>
      <c r="G8" s="17">
        <f t="shared" ref="G8:G22" si="1">SUM(E8:F8)</f>
        <v>3093594</v>
      </c>
      <c r="H8" s="17">
        <f>B8+E8</f>
        <v>3871918</v>
      </c>
      <c r="I8" s="17">
        <f>C8+F8</f>
        <v>769649</v>
      </c>
      <c r="J8" s="17">
        <f t="shared" ref="J8:J22" si="2">SUM(H8:I8)</f>
        <v>4641567</v>
      </c>
    </row>
    <row r="9" spans="1:10" ht="15">
      <c r="A9" s="83" t="s">
        <v>19</v>
      </c>
      <c r="B9" s="18">
        <v>411397</v>
      </c>
      <c r="C9" s="18">
        <v>272711</v>
      </c>
      <c r="D9" s="18">
        <f t="shared" si="0"/>
        <v>684108</v>
      </c>
      <c r="E9" s="18">
        <v>1373517</v>
      </c>
      <c r="F9" s="18">
        <v>58800</v>
      </c>
      <c r="G9" s="18">
        <f t="shared" si="1"/>
        <v>1432317</v>
      </c>
      <c r="H9" s="18">
        <f t="shared" ref="H9:H22" si="3">B9+E9</f>
        <v>1784914</v>
      </c>
      <c r="I9" s="18">
        <f t="shared" ref="I9:I22" si="4">C9+F9</f>
        <v>331511</v>
      </c>
      <c r="J9" s="18">
        <f t="shared" si="2"/>
        <v>2116425</v>
      </c>
    </row>
    <row r="10" spans="1:10" ht="15">
      <c r="A10" s="82" t="s">
        <v>20</v>
      </c>
      <c r="B10" s="17">
        <v>73787</v>
      </c>
      <c r="C10" s="17">
        <v>50847</v>
      </c>
      <c r="D10" s="17">
        <f t="shared" si="0"/>
        <v>124634</v>
      </c>
      <c r="E10" s="17">
        <v>171880</v>
      </c>
      <c r="F10" s="17">
        <v>8629</v>
      </c>
      <c r="G10" s="17">
        <f t="shared" si="1"/>
        <v>180509</v>
      </c>
      <c r="H10" s="17">
        <f t="shared" si="3"/>
        <v>245667</v>
      </c>
      <c r="I10" s="17">
        <f t="shared" si="4"/>
        <v>59476</v>
      </c>
      <c r="J10" s="17">
        <f t="shared" si="2"/>
        <v>305143</v>
      </c>
    </row>
    <row r="11" spans="1:10" ht="15">
      <c r="A11" s="83" t="s">
        <v>21</v>
      </c>
      <c r="B11" s="18">
        <v>72719</v>
      </c>
      <c r="C11" s="18">
        <v>50241</v>
      </c>
      <c r="D11" s="18">
        <f t="shared" si="0"/>
        <v>122960</v>
      </c>
      <c r="E11" s="18">
        <v>319712</v>
      </c>
      <c r="F11" s="18">
        <v>10009</v>
      </c>
      <c r="G11" s="18">
        <f t="shared" si="1"/>
        <v>329721</v>
      </c>
      <c r="H11" s="18">
        <f t="shared" si="3"/>
        <v>392431</v>
      </c>
      <c r="I11" s="18">
        <f t="shared" si="4"/>
        <v>60250</v>
      </c>
      <c r="J11" s="18">
        <f t="shared" si="2"/>
        <v>452681</v>
      </c>
    </row>
    <row r="12" spans="1:10" ht="15">
      <c r="A12" s="82" t="s">
        <v>22</v>
      </c>
      <c r="B12" s="17">
        <v>441464</v>
      </c>
      <c r="C12" s="17">
        <v>191897</v>
      </c>
      <c r="D12" s="17">
        <f t="shared" si="0"/>
        <v>633361</v>
      </c>
      <c r="E12" s="17">
        <v>1212672</v>
      </c>
      <c r="F12" s="17">
        <v>41752</v>
      </c>
      <c r="G12" s="17">
        <f t="shared" si="1"/>
        <v>1254424</v>
      </c>
      <c r="H12" s="17">
        <f t="shared" si="3"/>
        <v>1654136</v>
      </c>
      <c r="I12" s="17">
        <f t="shared" si="4"/>
        <v>233649</v>
      </c>
      <c r="J12" s="17">
        <f t="shared" si="2"/>
        <v>1887785</v>
      </c>
    </row>
    <row r="13" spans="1:10" ht="15">
      <c r="A13" s="83" t="s">
        <v>23</v>
      </c>
      <c r="B13" s="18">
        <v>93906</v>
      </c>
      <c r="C13" s="18">
        <v>68895</v>
      </c>
      <c r="D13" s="18">
        <f t="shared" si="0"/>
        <v>162801</v>
      </c>
      <c r="E13" s="18">
        <v>237229</v>
      </c>
      <c r="F13" s="18">
        <v>14464</v>
      </c>
      <c r="G13" s="18">
        <f t="shared" si="1"/>
        <v>251693</v>
      </c>
      <c r="H13" s="18">
        <f t="shared" si="3"/>
        <v>331135</v>
      </c>
      <c r="I13" s="18">
        <f t="shared" si="4"/>
        <v>83359</v>
      </c>
      <c r="J13" s="18">
        <f t="shared" si="2"/>
        <v>414494</v>
      </c>
    </row>
    <row r="14" spans="1:10" ht="15">
      <c r="A14" s="82" t="s">
        <v>24</v>
      </c>
      <c r="B14" s="17">
        <v>34066</v>
      </c>
      <c r="C14" s="17">
        <v>24996</v>
      </c>
      <c r="D14" s="17">
        <f t="shared" si="0"/>
        <v>59062</v>
      </c>
      <c r="E14" s="17">
        <v>80071</v>
      </c>
      <c r="F14" s="17">
        <v>3441</v>
      </c>
      <c r="G14" s="17">
        <f t="shared" si="1"/>
        <v>83512</v>
      </c>
      <c r="H14" s="17">
        <f t="shared" si="3"/>
        <v>114137</v>
      </c>
      <c r="I14" s="17">
        <f t="shared" si="4"/>
        <v>28437</v>
      </c>
      <c r="J14" s="17">
        <f t="shared" si="2"/>
        <v>142574</v>
      </c>
    </row>
    <row r="15" spans="1:10" ht="15">
      <c r="A15" s="83" t="s">
        <v>25</v>
      </c>
      <c r="B15" s="18">
        <v>30566</v>
      </c>
      <c r="C15" s="18">
        <v>22681</v>
      </c>
      <c r="D15" s="18">
        <f t="shared" si="0"/>
        <v>53247</v>
      </c>
      <c r="E15" s="18">
        <v>94553</v>
      </c>
      <c r="F15" s="18">
        <v>4205</v>
      </c>
      <c r="G15" s="18">
        <f t="shared" si="1"/>
        <v>98758</v>
      </c>
      <c r="H15" s="18">
        <f t="shared" si="3"/>
        <v>125119</v>
      </c>
      <c r="I15" s="18">
        <f t="shared" si="4"/>
        <v>26886</v>
      </c>
      <c r="J15" s="18">
        <f t="shared" si="2"/>
        <v>152005</v>
      </c>
    </row>
    <row r="16" spans="1:10" ht="15">
      <c r="A16" s="82" t="s">
        <v>59</v>
      </c>
      <c r="B16" s="17">
        <v>26029</v>
      </c>
      <c r="C16" s="17">
        <v>16496</v>
      </c>
      <c r="D16" s="17">
        <f t="shared" si="0"/>
        <v>42525</v>
      </c>
      <c r="E16" s="17">
        <v>102675</v>
      </c>
      <c r="F16" s="17">
        <v>4473</v>
      </c>
      <c r="G16" s="17">
        <f t="shared" si="1"/>
        <v>107148</v>
      </c>
      <c r="H16" s="17">
        <f t="shared" si="3"/>
        <v>128704</v>
      </c>
      <c r="I16" s="17">
        <f t="shared" si="4"/>
        <v>20969</v>
      </c>
      <c r="J16" s="17">
        <f t="shared" si="2"/>
        <v>149673</v>
      </c>
    </row>
    <row r="17" spans="1:10" ht="15">
      <c r="A17" s="83" t="s">
        <v>26</v>
      </c>
      <c r="B17" s="18">
        <v>45624</v>
      </c>
      <c r="C17" s="18">
        <v>35846</v>
      </c>
      <c r="D17" s="18">
        <f t="shared" si="0"/>
        <v>81470</v>
      </c>
      <c r="E17" s="18">
        <v>115684</v>
      </c>
      <c r="F17" s="18">
        <v>4762</v>
      </c>
      <c r="G17" s="18">
        <f t="shared" si="1"/>
        <v>120446</v>
      </c>
      <c r="H17" s="18">
        <f t="shared" si="3"/>
        <v>161308</v>
      </c>
      <c r="I17" s="18">
        <f t="shared" si="4"/>
        <v>40608</v>
      </c>
      <c r="J17" s="18">
        <f t="shared" si="2"/>
        <v>201916</v>
      </c>
    </row>
    <row r="18" spans="1:10" ht="15">
      <c r="A18" s="82" t="s">
        <v>27</v>
      </c>
      <c r="B18" s="17">
        <v>32311</v>
      </c>
      <c r="C18" s="17">
        <v>18154</v>
      </c>
      <c r="D18" s="17">
        <f t="shared" si="0"/>
        <v>50465</v>
      </c>
      <c r="E18" s="17">
        <v>103003</v>
      </c>
      <c r="F18" s="17">
        <v>3535</v>
      </c>
      <c r="G18" s="17">
        <f t="shared" si="1"/>
        <v>106538</v>
      </c>
      <c r="H18" s="17">
        <f t="shared" si="3"/>
        <v>135314</v>
      </c>
      <c r="I18" s="17">
        <f t="shared" si="4"/>
        <v>21689</v>
      </c>
      <c r="J18" s="17">
        <f t="shared" si="2"/>
        <v>157003</v>
      </c>
    </row>
    <row r="19" spans="1:10" ht="15">
      <c r="A19" s="83" t="s">
        <v>28</v>
      </c>
      <c r="B19" s="18">
        <v>19290</v>
      </c>
      <c r="C19" s="18">
        <v>13801</v>
      </c>
      <c r="D19" s="18">
        <f t="shared" si="0"/>
        <v>33091</v>
      </c>
      <c r="E19" s="18">
        <v>31334</v>
      </c>
      <c r="F19" s="18">
        <v>1278</v>
      </c>
      <c r="G19" s="18">
        <f t="shared" si="1"/>
        <v>32612</v>
      </c>
      <c r="H19" s="18">
        <f t="shared" si="3"/>
        <v>50624</v>
      </c>
      <c r="I19" s="18">
        <f t="shared" si="4"/>
        <v>15079</v>
      </c>
      <c r="J19" s="18">
        <f t="shared" si="2"/>
        <v>65703</v>
      </c>
    </row>
    <row r="20" spans="1:10" ht="15">
      <c r="A20" s="82" t="s">
        <v>29</v>
      </c>
      <c r="B20" s="17">
        <v>25825</v>
      </c>
      <c r="C20" s="17">
        <v>15491</v>
      </c>
      <c r="D20" s="17">
        <f t="shared" si="0"/>
        <v>41316</v>
      </c>
      <c r="E20" s="17">
        <v>51440</v>
      </c>
      <c r="F20" s="17">
        <v>1810</v>
      </c>
      <c r="G20" s="17">
        <f t="shared" si="1"/>
        <v>53250</v>
      </c>
      <c r="H20" s="17">
        <f t="shared" si="3"/>
        <v>77265</v>
      </c>
      <c r="I20" s="17">
        <f t="shared" si="4"/>
        <v>17301</v>
      </c>
      <c r="J20" s="17">
        <f t="shared" si="2"/>
        <v>94566</v>
      </c>
    </row>
    <row r="21" spans="1:10" ht="15">
      <c r="A21" s="83" t="s">
        <v>177</v>
      </c>
      <c r="B21" s="18">
        <v>468</v>
      </c>
      <c r="C21" s="18">
        <v>87</v>
      </c>
      <c r="D21" s="18">
        <f t="shared" si="0"/>
        <v>555</v>
      </c>
      <c r="E21" s="18">
        <v>6</v>
      </c>
      <c r="F21" s="18">
        <v>1</v>
      </c>
      <c r="G21" s="18">
        <f t="shared" si="1"/>
        <v>7</v>
      </c>
      <c r="H21" s="18">
        <f t="shared" si="3"/>
        <v>474</v>
      </c>
      <c r="I21" s="18">
        <f t="shared" si="4"/>
        <v>88</v>
      </c>
      <c r="J21" s="18">
        <f t="shared" si="2"/>
        <v>562</v>
      </c>
    </row>
    <row r="22" spans="1:10" ht="15">
      <c r="A22" s="82" t="s">
        <v>60</v>
      </c>
      <c r="B22" s="17">
        <v>505</v>
      </c>
      <c r="C22" s="17">
        <v>71</v>
      </c>
      <c r="D22" s="17">
        <f t="shared" si="0"/>
        <v>576</v>
      </c>
      <c r="E22" s="17">
        <v>21</v>
      </c>
      <c r="F22" s="17">
        <v>0</v>
      </c>
      <c r="G22" s="17">
        <f t="shared" si="1"/>
        <v>21</v>
      </c>
      <c r="H22" s="17">
        <f t="shared" si="3"/>
        <v>526</v>
      </c>
      <c r="I22" s="17">
        <f t="shared" si="4"/>
        <v>71</v>
      </c>
      <c r="J22" s="17">
        <f t="shared" si="2"/>
        <v>597</v>
      </c>
    </row>
    <row r="23" spans="1:10" ht="15">
      <c r="A23" s="83" t="s">
        <v>61</v>
      </c>
      <c r="B23" s="18">
        <f t="shared" ref="B23:J23" si="5">SUM(B8:B22)</f>
        <v>2262535</v>
      </c>
      <c r="C23" s="18">
        <f t="shared" si="5"/>
        <v>1375609</v>
      </c>
      <c r="D23" s="18">
        <f t="shared" si="5"/>
        <v>3638144</v>
      </c>
      <c r="E23" s="18">
        <f t="shared" ref="E23" si="6">SUM(E8:E22)</f>
        <v>6811137</v>
      </c>
      <c r="F23" s="18">
        <f t="shared" ref="F23" si="7">SUM(F8:F22)</f>
        <v>333413</v>
      </c>
      <c r="G23" s="18">
        <f t="shared" si="5"/>
        <v>7144550</v>
      </c>
      <c r="H23" s="18">
        <f t="shared" si="5"/>
        <v>9073672</v>
      </c>
      <c r="I23" s="18">
        <f t="shared" si="5"/>
        <v>1709022</v>
      </c>
      <c r="J23" s="18">
        <f t="shared" si="5"/>
        <v>10782694</v>
      </c>
    </row>
    <row r="24" spans="1:10" ht="15">
      <c r="A24" s="82" t="s">
        <v>62</v>
      </c>
      <c r="B24" s="17">
        <v>0</v>
      </c>
      <c r="C24" s="17">
        <v>0</v>
      </c>
      <c r="D24" s="17">
        <v>0</v>
      </c>
      <c r="E24" s="17">
        <v>2509842</v>
      </c>
      <c r="F24" s="17">
        <v>877227</v>
      </c>
      <c r="G24" s="17">
        <v>3387069</v>
      </c>
      <c r="H24" s="17">
        <v>2509842</v>
      </c>
      <c r="I24" s="17">
        <v>877227</v>
      </c>
      <c r="J24" s="17">
        <v>3387069</v>
      </c>
    </row>
    <row r="25" spans="1:10" ht="15">
      <c r="A25" s="16" t="s">
        <v>63</v>
      </c>
      <c r="B25" s="84">
        <f>B23+B24</f>
        <v>2262535</v>
      </c>
      <c r="C25" s="84">
        <f t="shared" ref="C25:J25" si="8">C23+C24</f>
        <v>1375609</v>
      </c>
      <c r="D25" s="84">
        <f t="shared" si="8"/>
        <v>3638144</v>
      </c>
      <c r="E25" s="84">
        <f t="shared" si="8"/>
        <v>9320979</v>
      </c>
      <c r="F25" s="84">
        <f t="shared" si="8"/>
        <v>1210640</v>
      </c>
      <c r="G25" s="84">
        <f t="shared" si="8"/>
        <v>10531619</v>
      </c>
      <c r="H25" s="84">
        <f t="shared" si="8"/>
        <v>11583514</v>
      </c>
      <c r="I25" s="84">
        <f t="shared" si="8"/>
        <v>2586249</v>
      </c>
      <c r="J25" s="84">
        <f t="shared" si="8"/>
        <v>14169763</v>
      </c>
    </row>
    <row r="26" spans="1:10" ht="14.7" customHeight="1">
      <c r="A26" s="38" t="s">
        <v>64</v>
      </c>
      <c r="B26" s="39"/>
      <c r="C26" s="39"/>
      <c r="D26" s="39"/>
      <c r="E26" s="39"/>
      <c r="F26" s="85"/>
      <c r="G26" s="85"/>
      <c r="H26" s="85"/>
      <c r="I26" s="85"/>
      <c r="J26" s="85"/>
    </row>
    <row r="27" spans="1:10" ht="14.7" customHeight="1">
      <c r="A27" s="86" t="s">
        <v>278</v>
      </c>
      <c r="B27" s="87"/>
      <c r="C27" s="87"/>
      <c r="D27" s="87"/>
      <c r="E27" s="85"/>
      <c r="F27" s="85"/>
      <c r="G27" s="85"/>
      <c r="H27" s="85"/>
      <c r="I27" s="85"/>
      <c r="J27" s="85"/>
    </row>
    <row r="28" spans="1:10" ht="21.6" customHeight="1">
      <c r="A28" s="38" t="s">
        <v>49</v>
      </c>
      <c r="B28" s="39"/>
      <c r="C28" s="39"/>
      <c r="D28" s="39"/>
      <c r="E28" s="39"/>
      <c r="F28" s="39"/>
      <c r="G28" s="39"/>
      <c r="H28" s="39"/>
      <c r="I28" s="85"/>
      <c r="J28" s="85"/>
    </row>
    <row r="29" spans="1:10" ht="18.75" customHeight="1">
      <c r="A29" s="38" t="s">
        <v>58</v>
      </c>
      <c r="B29" s="88"/>
      <c r="C29" s="58"/>
      <c r="D29" s="88"/>
      <c r="E29" s="88"/>
      <c r="F29" s="88"/>
      <c r="G29" s="88"/>
      <c r="H29" s="88"/>
      <c r="I29" s="88"/>
      <c r="J29" s="88"/>
    </row>
    <row r="32" spans="1:10">
      <c r="B32" s="61"/>
      <c r="C32" s="61"/>
      <c r="D32" s="61"/>
      <c r="E32" s="61"/>
      <c r="F32" s="61"/>
      <c r="G32" s="61"/>
      <c r="H32" s="61"/>
      <c r="I32" s="61"/>
      <c r="J32" s="61"/>
    </row>
    <row r="33" s="12" customFormat="1"/>
    <row r="34" s="12" customFormat="1"/>
    <row r="35" s="12" customFormat="1"/>
    <row r="36" s="12" customFormat="1"/>
    <row r="37" s="12" customFormat="1"/>
    <row r="38" s="12" customFormat="1"/>
    <row r="39" s="12" customFormat="1"/>
    <row r="40" s="12" customFormat="1"/>
    <row r="41" s="12" customFormat="1"/>
    <row r="42" s="12" customFormat="1"/>
    <row r="43" s="12" customFormat="1"/>
    <row r="44" s="12" customFormat="1"/>
    <row r="45" s="12" customFormat="1"/>
    <row r="46" s="12" customFormat="1"/>
    <row r="47" s="12" customFormat="1"/>
    <row r="48" s="12" customFormat="1"/>
    <row r="49" s="12" customFormat="1"/>
    <row r="50" s="12" customFormat="1"/>
    <row r="51" s="12" customFormat="1"/>
    <row r="52" s="12" customFormat="1"/>
    <row r="53" s="12" customFormat="1"/>
    <row r="54" s="12" customFormat="1"/>
    <row r="55" s="12" customFormat="1"/>
    <row r="56" s="12" customFormat="1"/>
    <row r="57" s="12" customFormat="1"/>
    <row r="58" s="12" customFormat="1"/>
    <row r="59" s="12" customFormat="1"/>
    <row r="60" s="12" customFormat="1"/>
    <row r="61" s="12" customFormat="1"/>
    <row r="62" s="12" customFormat="1"/>
    <row r="63" s="12" customFormat="1"/>
    <row r="64" s="12" customFormat="1"/>
    <row r="65" s="12" customFormat="1"/>
    <row r="66" s="12" customFormat="1"/>
    <row r="67" s="12" customFormat="1"/>
    <row r="68" s="12" customFormat="1"/>
    <row r="69" s="12" customFormat="1"/>
    <row r="70" s="12" customFormat="1"/>
    <row r="71" s="12" customFormat="1"/>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A2781"/>
  </sheetPr>
  <dimension ref="A1:J11"/>
  <sheetViews>
    <sheetView showGridLines="0" rightToLeft="1" view="pageBreakPreview" zoomScale="55" zoomScaleNormal="80" zoomScaleSheetLayoutView="55" workbookViewId="0">
      <selection activeCell="F16" sqref="F16"/>
    </sheetView>
  </sheetViews>
  <sheetFormatPr defaultColWidth="8.88671875" defaultRowHeight="14.4"/>
  <cols>
    <col min="1" max="1" width="23.44140625" style="12" customWidth="1"/>
    <col min="2" max="2" width="13.6640625" style="12" bestFit="1" customWidth="1"/>
    <col min="3" max="3" width="12.33203125" style="12" bestFit="1" customWidth="1"/>
    <col min="4" max="5" width="13.6640625" style="12" bestFit="1" customWidth="1"/>
    <col min="6" max="6" width="12.33203125" style="12" bestFit="1" customWidth="1"/>
    <col min="7" max="7" width="13.6640625" style="12" bestFit="1" customWidth="1"/>
    <col min="8" max="8" width="13.44140625" style="12" customWidth="1"/>
    <col min="9" max="9" width="13.33203125" style="12" customWidth="1"/>
    <col min="10" max="10" width="14.33203125" style="12" customWidth="1"/>
    <col min="11" max="16" width="8.88671875" style="12"/>
    <col min="17" max="17" width="8" style="12" bestFit="1" customWidth="1"/>
    <col min="18" max="18" width="9.6640625" style="12" bestFit="1" customWidth="1"/>
    <col min="19" max="19" width="8.88671875" style="12"/>
    <col min="20" max="21" width="9.6640625" style="12" bestFit="1" customWidth="1"/>
    <col min="22" max="22" width="8.88671875" style="12"/>
    <col min="23" max="23" width="9.6640625" style="12" bestFit="1" customWidth="1"/>
    <col min="24" max="16384" width="8.88671875" style="12"/>
  </cols>
  <sheetData>
    <row r="1" spans="1:10">
      <c r="G1" s="179"/>
      <c r="H1" s="297" t="s">
        <v>306</v>
      </c>
      <c r="I1" s="297"/>
      <c r="J1" s="297"/>
    </row>
    <row r="2" spans="1:10" ht="24.75" customHeight="1">
      <c r="G2" s="179"/>
      <c r="H2" s="297"/>
      <c r="I2" s="297"/>
      <c r="J2" s="297"/>
    </row>
    <row r="3" spans="1:10" ht="24.75" customHeight="1">
      <c r="G3" s="179"/>
      <c r="H3" s="28"/>
      <c r="I3" s="28"/>
      <c r="J3" s="28"/>
    </row>
    <row r="4" spans="1:10" ht="27" customHeight="1">
      <c r="A4" s="319" t="s">
        <v>308</v>
      </c>
      <c r="B4" s="319"/>
      <c r="C4" s="319"/>
      <c r="D4" s="319"/>
      <c r="E4" s="319"/>
      <c r="F4" s="319"/>
      <c r="G4" s="319"/>
      <c r="H4" s="319"/>
      <c r="I4" s="319"/>
      <c r="J4" s="319"/>
    </row>
    <row r="5" spans="1:10" ht="15.6">
      <c r="A5" s="62" t="s">
        <v>150</v>
      </c>
      <c r="B5" s="300" t="s">
        <v>295</v>
      </c>
      <c r="C5" s="301"/>
      <c r="D5" s="301"/>
      <c r="E5" s="301"/>
      <c r="F5" s="301"/>
      <c r="G5" s="301"/>
      <c r="H5" s="301"/>
      <c r="I5" s="301"/>
      <c r="J5" s="302"/>
    </row>
    <row r="6" spans="1:10" ht="15">
      <c r="A6" s="312" t="s">
        <v>50</v>
      </c>
      <c r="B6" s="310" t="s">
        <v>0</v>
      </c>
      <c r="C6" s="310"/>
      <c r="D6" s="310"/>
      <c r="E6" s="310" t="s">
        <v>1</v>
      </c>
      <c r="F6" s="310"/>
      <c r="G6" s="310"/>
      <c r="H6" s="310" t="s">
        <v>2</v>
      </c>
      <c r="I6" s="310"/>
      <c r="J6" s="311"/>
    </row>
    <row r="7" spans="1:10" ht="15">
      <c r="A7" s="313"/>
      <c r="B7" s="16" t="s">
        <v>42</v>
      </c>
      <c r="C7" s="16" t="s">
        <v>43</v>
      </c>
      <c r="D7" s="16" t="s">
        <v>44</v>
      </c>
      <c r="E7" s="16" t="s">
        <v>42</v>
      </c>
      <c r="F7" s="16" t="s">
        <v>43</v>
      </c>
      <c r="G7" s="16" t="s">
        <v>44</v>
      </c>
      <c r="H7" s="16" t="s">
        <v>42</v>
      </c>
      <c r="I7" s="16" t="s">
        <v>43</v>
      </c>
      <c r="J7" s="13" t="s">
        <v>44</v>
      </c>
    </row>
    <row r="8" spans="1:10" ht="17.399999999999999" customHeight="1">
      <c r="A8" s="128" t="s">
        <v>307</v>
      </c>
      <c r="B8" s="33">
        <v>1563771</v>
      </c>
      <c r="C8" s="33">
        <v>879182</v>
      </c>
      <c r="D8" s="33">
        <f t="shared" ref="D8:D9" si="0">SUM(B8:C8)</f>
        <v>2442953</v>
      </c>
      <c r="E8" s="33">
        <v>6787008</v>
      </c>
      <c r="F8" s="33">
        <v>311661</v>
      </c>
      <c r="G8" s="33">
        <f t="shared" ref="G8:G9" si="1">SUM(E8:F8)</f>
        <v>7098669</v>
      </c>
      <c r="H8" s="33">
        <f>B8+E8</f>
        <v>8350779</v>
      </c>
      <c r="I8" s="33">
        <f>C8+F8</f>
        <v>1190843</v>
      </c>
      <c r="J8" s="17">
        <f t="shared" ref="J8:J9" si="2">SUM(H8:I8)</f>
        <v>9541622</v>
      </c>
    </row>
    <row r="9" spans="1:10" ht="17.399999999999999" customHeight="1">
      <c r="A9" s="129" t="s">
        <v>280</v>
      </c>
      <c r="B9" s="35">
        <v>1531720</v>
      </c>
      <c r="C9" s="35">
        <v>841770</v>
      </c>
      <c r="D9" s="35">
        <f t="shared" si="0"/>
        <v>2373490</v>
      </c>
      <c r="E9" s="35">
        <v>6424480</v>
      </c>
      <c r="F9" s="35">
        <v>298509</v>
      </c>
      <c r="G9" s="35">
        <f t="shared" si="1"/>
        <v>6722989</v>
      </c>
      <c r="H9" s="35">
        <f>B9+E9</f>
        <v>7956200</v>
      </c>
      <c r="I9" s="35">
        <f>C9+F9</f>
        <v>1140279</v>
      </c>
      <c r="J9" s="18">
        <f t="shared" si="2"/>
        <v>9096479</v>
      </c>
    </row>
    <row r="10" spans="1:10" ht="16.8">
      <c r="A10" s="318" t="s">
        <v>245</v>
      </c>
      <c r="B10" s="318"/>
      <c r="C10" s="318"/>
      <c r="D10" s="318"/>
      <c r="E10" s="318"/>
      <c r="F10" s="318"/>
      <c r="G10" s="318"/>
      <c r="H10" s="318"/>
      <c r="I10" s="318"/>
      <c r="J10" s="318"/>
    </row>
    <row r="11" spans="1:10" ht="16.8">
      <c r="A11" s="66" t="s">
        <v>52</v>
      </c>
      <c r="B11" s="64"/>
      <c r="C11" s="64"/>
      <c r="D11" s="20"/>
      <c r="E11" s="20"/>
      <c r="F11" s="20"/>
      <c r="G11" s="20"/>
      <c r="H11" s="20"/>
      <c r="I11" s="20"/>
      <c r="J11" s="21"/>
    </row>
  </sheetData>
  <mergeCells count="8">
    <mergeCell ref="A10:J10"/>
    <mergeCell ref="H1:J2"/>
    <mergeCell ref="A4:J4"/>
    <mergeCell ref="B6:D6"/>
    <mergeCell ref="E6:G6"/>
    <mergeCell ref="H6:J6"/>
    <mergeCell ref="A6:A7"/>
    <mergeCell ref="B5:J5"/>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2E804D-AEA8-4B5B-A5A3-005CF9A38504}">
  <ds:schemaRefs>
    <ds:schemaRef ds:uri="http://schemas.microsoft.com/sharepoint/v3/contenttype/forms"/>
  </ds:schemaRefs>
</ds:datastoreItem>
</file>

<file path=customXml/itemProps2.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33E1B4-E01F-4CF4-8FE1-BD16F261EBBD}">
  <ds:schemaRefs>
    <ds:schemaRef ds:uri="http://purl.org/dc/dcmitype/"/>
    <ds:schemaRef ds:uri="http://schemas.microsoft.com/office/2006/metadata/properties"/>
    <ds:schemaRef ds:uri="http://schemas.microsoft.com/office/2006/documentManagement/types"/>
    <ds:schemaRef ds:uri="http://purl.org/dc/elements/1.1/"/>
    <ds:schemaRef ds:uri="http://purl.org/dc/terms/"/>
    <ds:schemaRef ds:uri="a17a1987-68b7-4fdb-a976-18c8d1413576"/>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26</vt:i4>
      </vt:variant>
      <vt:variant>
        <vt:lpstr>النطاقات المسماة</vt:lpstr>
      </vt:variant>
      <vt:variant>
        <vt:i4>36</vt:i4>
      </vt:variant>
    </vt:vector>
  </HeadingPairs>
  <TitlesOfParts>
    <vt:vector size="62" baseType="lpstr">
      <vt:lpstr>الفهرس</vt:lpstr>
      <vt:lpstr>مقدمة </vt:lpstr>
      <vt:lpstr>1</vt:lpstr>
      <vt:lpstr>2</vt:lpstr>
      <vt:lpstr>3</vt:lpstr>
      <vt:lpstr>4</vt:lpstr>
      <vt:lpstr>5</vt:lpstr>
      <vt:lpstr>6</vt:lpstr>
      <vt:lpstr>7</vt:lpstr>
      <vt:lpstr>8</vt:lpstr>
      <vt:lpstr>9</vt:lpstr>
      <vt:lpstr>10</vt:lpstr>
      <vt:lpstr>11</vt:lpstr>
      <vt:lpstr>1-11</vt:lpstr>
      <vt:lpstr>2-11</vt:lpstr>
      <vt:lpstr>12 </vt:lpstr>
      <vt:lpstr>1-12</vt:lpstr>
      <vt:lpstr>2-12</vt:lpstr>
      <vt:lpstr>13 </vt:lpstr>
      <vt:lpstr>14 </vt:lpstr>
      <vt:lpstr>15 </vt:lpstr>
      <vt:lpstr>16 </vt:lpstr>
      <vt:lpstr>17 </vt:lpstr>
      <vt:lpstr>1-17</vt:lpstr>
      <vt:lpstr>18 </vt:lpstr>
      <vt:lpstr>19 </vt:lpstr>
      <vt:lpstr>'16 '!_Toc488228445</vt:lpstr>
      <vt:lpstr>'14 '!_Toc488228446</vt:lpstr>
      <vt:lpstr>'15 '!_Toc488228447</vt:lpstr>
      <vt:lpstr>'10'!_Toc488228448</vt:lpstr>
      <vt:lpstr>'9'!_Toc488228449</vt:lpstr>
      <vt:lpstr>'11'!_Toc488228450</vt:lpstr>
      <vt:lpstr>'1-11'!_Toc488228451</vt:lpstr>
      <vt:lpstr>'2-11'!_Toc488228452</vt:lpstr>
      <vt:lpstr>'12 '!_Toc488228453</vt:lpstr>
      <vt:lpstr>'1-12'!_Toc488228454</vt:lpstr>
      <vt:lpstr>'2-12'!_Toc488228455</vt:lpstr>
      <vt:lpstr>'19 '!_Toc488228456</vt:lpstr>
      <vt:lpstr>'1'!Print_Area</vt:lpstr>
      <vt:lpstr>'10'!Print_Area</vt:lpstr>
      <vt:lpstr>'1-11'!Print_Area</vt:lpstr>
      <vt:lpstr>'1-12'!Print_Area</vt:lpstr>
      <vt:lpstr>'1-17'!Print_Area</vt:lpstr>
      <vt:lpstr>'12 '!Print_Area</vt:lpstr>
      <vt:lpstr>'13 '!Print_Area</vt:lpstr>
      <vt:lpstr>'14 '!Print_Area</vt:lpstr>
      <vt:lpstr>'15 '!Print_Area</vt:lpstr>
      <vt:lpstr>'16 '!Print_Area</vt:lpstr>
      <vt:lpstr>'17 '!Print_Area</vt:lpstr>
      <vt:lpstr>'18 '!Print_Area</vt:lpstr>
      <vt:lpstr>'19 '!Print_Area</vt:lpstr>
      <vt:lpstr>'2'!Print_Area</vt:lpstr>
      <vt:lpstr>'2-11'!Print_Area</vt:lpstr>
      <vt:lpstr>'2-12'!Print_Area</vt:lpstr>
      <vt:lpstr>'3'!Print_Area</vt:lpstr>
      <vt:lpstr>'4'!Print_Area</vt:lpstr>
      <vt:lpstr>'5'!Print_Area</vt:lpstr>
      <vt:lpstr>'6'!Print_Area</vt:lpstr>
      <vt:lpstr>'7'!Print_Area</vt:lpstr>
      <vt:lpstr>'8'!Print_Area</vt:lpstr>
      <vt:lpstr>'9'!Print_Area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Ghada F. Alotaibi</cp:lastModifiedBy>
  <dcterms:created xsi:type="dcterms:W3CDTF">2021-01-09T14:56:48Z</dcterms:created>
  <dcterms:modified xsi:type="dcterms:W3CDTF">2022-11-13T11:54:05Z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