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fenani\Desktop\SDG\Excel\"/>
    </mc:Choice>
  </mc:AlternateContent>
  <xr:revisionPtr revIDLastSave="0" documentId="13_ncr:1_{61D3064B-4547-4D19-B13F-876D91B2BD6E}" xr6:coauthVersionLast="47" xr6:coauthVersionMax="47" xr10:uidLastSave="{00000000-0000-0000-0000-000000000000}"/>
  <bookViews>
    <workbookView xWindow="-110" yWindow="-110" windowWidth="19420" windowHeight="11500" firstSheet="10" activeTab="10" xr2:uid="{56700887-882F-4ABC-916D-757A78F31578}"/>
  </bookViews>
  <sheets>
    <sheet name="Goal 1" sheetId="1" r:id="rId1"/>
    <sheet name="Goal 2" sheetId="2" r:id="rId2"/>
    <sheet name="Goal 3" sheetId="3" r:id="rId3"/>
    <sheet name="Goal 4" sheetId="4" r:id="rId4"/>
    <sheet name="Goal 5" sheetId="5" r:id="rId5"/>
    <sheet name="Goal 6" sheetId="6" r:id="rId6"/>
    <sheet name="Goal 7" sheetId="7" r:id="rId7"/>
    <sheet name="Goal 8" sheetId="8" r:id="rId8"/>
    <sheet name="Goal 9" sheetId="9" r:id="rId9"/>
    <sheet name="Goal 10" sheetId="10" r:id="rId10"/>
    <sheet name="Goal 11" sheetId="12" r:id="rId11"/>
    <sheet name="Goal 12" sheetId="13" r:id="rId12"/>
    <sheet name="Goal 13" sheetId="14" r:id="rId13"/>
    <sheet name="Goal 14" sheetId="15" r:id="rId14"/>
    <sheet name="Goal 15" sheetId="16" r:id="rId15"/>
    <sheet name="Goal 16" sheetId="17" r:id="rId16"/>
    <sheet name="Goal 17" sheetId="18" r:id="rId17"/>
  </sheets>
  <externalReferences>
    <externalReference r:id="rId18"/>
  </externalReferences>
  <definedNames>
    <definedName name="_ftn1" localSheetId="2">'Goal 3'!$B$70</definedName>
    <definedName name="_ftnref1" localSheetId="2">'Goal 3'!$B$67</definedName>
    <definedName name="_Hlk121826648" localSheetId="16">'Goal 17'!#REF!</definedName>
    <definedName name="_Hlk122003557" localSheetId="13">'Goal 14'!#REF!</definedName>
    <definedName name="_Hlk124884924" localSheetId="7">'Goal 8'!#REF!</definedName>
    <definedName name="_Hlk124884950" localSheetId="7">'Goal 8'!#REF!</definedName>
    <definedName name="_Hlk129518540" localSheetId="11">'Goal 12'!$B$39</definedName>
    <definedName name="_Hlk129871444" localSheetId="8">'Goal 9'!$B$62</definedName>
    <definedName name="_Hlk144207209" localSheetId="0">'Goal 1'!#REF!</definedName>
    <definedName name="_Hlk144210381" localSheetId="0">'Goal 1'!$B$107</definedName>
    <definedName name="_Hlk144282066" localSheetId="2">'Goal 3'!$B$40</definedName>
    <definedName name="_Hlk144284026" localSheetId="2">'Goal 3'!#REF!</definedName>
    <definedName name="_Hlk144285062" localSheetId="2">'Goal 3'!$B$123</definedName>
    <definedName name="_Hlk144292966" localSheetId="2">'Goal 3'!$B$210</definedName>
    <definedName name="_Hlk150067435" localSheetId="1">'Goal 2'!#REF!</definedName>
    <definedName name="_Hlk153716654" localSheetId="10">'Goal 11'!$B$58</definedName>
    <definedName name="_Hlk153716761" localSheetId="11">'Goal 12'!$B$27</definedName>
    <definedName name="_Hlk153717181" localSheetId="12">'Goal 13'!$B$65</definedName>
    <definedName name="_Hlk153717263" localSheetId="13">'Goal 14'!#REF!</definedName>
    <definedName name="_Hlk153717347" localSheetId="13">'Goal 14'!$B$13</definedName>
    <definedName name="_Hlk153717412" localSheetId="14">'Goal 15'!$B$2</definedName>
    <definedName name="_Hlk153717764" localSheetId="14">'Goal 15'!$B$33</definedName>
    <definedName name="_Hlk153973723" localSheetId="2">'Goal 3'!#REF!</definedName>
    <definedName name="_Hlk153973955" localSheetId="2">'Goal 3'!#REF!</definedName>
    <definedName name="_Hlk154403534" localSheetId="14">'Goal 15'!#REF!</definedName>
    <definedName name="_Hlk156202850" localSheetId="8">'Goal 9'!$B$2</definedName>
    <definedName name="_Hlk156203051" localSheetId="2">'Goal 3'!$B$145</definedName>
    <definedName name="_Hlk159233907" localSheetId="15">'Goal 16'!$B$38</definedName>
    <definedName name="_Hlk159242785" localSheetId="8">'Goal 9'!$B$9</definedName>
    <definedName name="_Hlk164768867" localSheetId="13">'Goal 14'!#REF!</definedName>
    <definedName name="_Hlk164792663" localSheetId="0">'Goal 1'!$B$164</definedName>
    <definedName name="_Hlk165460668" localSheetId="0">'Goal 1'!#REF!</definedName>
    <definedName name="_Hlk184128335" localSheetId="0">'Goal 1'!#REF!</definedName>
    <definedName name="_Hlk184152701" localSheetId="3">'Goal 4'!$B$195</definedName>
    <definedName name="_Hlk184197120" localSheetId="3">'Goal 4'!$B$194</definedName>
    <definedName name="_Hlk184554409" localSheetId="8">'Goal 9'!$B$10</definedName>
    <definedName name="_Hlk186402930" localSheetId="7">'Goal 8'!$B$51</definedName>
    <definedName name="_Hlk194995673" localSheetId="15">'Goal 16'!$B$39</definedName>
    <definedName name="_Hlk197033053" localSheetId="3">'Goal 4'!$B$128</definedName>
    <definedName name="_Hlk197034804" localSheetId="3">'Goal 5'!$B$10</definedName>
    <definedName name="_Hlk197091092" localSheetId="5">'Goal 6'!$B$35</definedName>
    <definedName name="_Hlk197104304" localSheetId="5">'Goal 6'!$B$99</definedName>
    <definedName name="_Hlk197520002" localSheetId="14">'Goal 15'!$B$77</definedName>
    <definedName name="_Hlk198713637" localSheetId="12">'Goal 13'!$B$56</definedName>
    <definedName name="_Hlk199414309" localSheetId="1">'Goal 2'!$B$25</definedName>
    <definedName name="_Hlk211242885" localSheetId="16">'Goal 17'!$B$161</definedName>
    <definedName name="_Hlk211242912" localSheetId="16">'Goal 17'!$B$173</definedName>
    <definedName name="_Hlk211242931" localSheetId="16">'Goal 17'!$C$175</definedName>
    <definedName name="_Hlk211242966" localSheetId="16">'Goal 17'!$B$207</definedName>
    <definedName name="_Hlk211243008" localSheetId="16">'Goal 17'!$B$234</definedName>
    <definedName name="_Hlk211243030" localSheetId="16">'Goal 17'!$C$320</definedName>
    <definedName name="_Hlk211243067" localSheetId="16">'Goal 17'!$C$321</definedName>
    <definedName name="_Hlk211243093" localSheetId="16">'Goal 17'!$C$322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2" i="18" l="1"/>
  <c r="F151" i="18"/>
  <c r="F150" i="18"/>
  <c r="F148" i="18"/>
  <c r="F147" i="18"/>
  <c r="F146" i="18"/>
  <c r="F144" i="18"/>
  <c r="F143" i="18"/>
  <c r="F142" i="18"/>
  <c r="F140" i="18"/>
  <c r="F139" i="18"/>
  <c r="F138" i="18"/>
  <c r="F136" i="18"/>
  <c r="F135" i="18"/>
  <c r="F134" i="18"/>
  <c r="F132" i="18"/>
  <c r="F131" i="18"/>
  <c r="F130" i="18"/>
  <c r="F128" i="18"/>
  <c r="F127" i="18"/>
  <c r="F126" i="18"/>
  <c r="F124" i="18"/>
  <c r="F123" i="18"/>
  <c r="F122" i="18"/>
  <c r="F145" i="18" l="1"/>
  <c r="F129" i="18"/>
  <c r="F153" i="18"/>
  <c r="F154" i="18" s="1"/>
  <c r="F141" i="18"/>
  <c r="F149" i="18"/>
  <c r="F133" i="18"/>
  <c r="F125" i="18"/>
  <c r="F137" i="18"/>
  <c r="E26" i="1" l="1"/>
  <c r="E25" i="1"/>
  <c r="E24" i="1"/>
  <c r="E23" i="1"/>
  <c r="E22" i="1"/>
  <c r="E18" i="1"/>
  <c r="E17" i="1"/>
  <c r="E16" i="1"/>
  <c r="E15" i="1"/>
  <c r="E14" i="1"/>
  <c r="E10" i="1"/>
  <c r="E9" i="1"/>
  <c r="E8" i="1"/>
  <c r="E7" i="1"/>
  <c r="E6" i="1"/>
</calcChain>
</file>

<file path=xl/sharedStrings.xml><?xml version="1.0" encoding="utf-8"?>
<sst xmlns="http://schemas.openxmlformats.org/spreadsheetml/2006/main" count="2715" uniqueCount="1375">
  <si>
    <t>Indicator 1.3.1: Proportion of population covered by social protection floors/systems, by sex, distinguishing children, unemployed persons, older persons, persons with disabilities, pregnant women, newborns, work-injury victims and the poor and the vulnerable</t>
  </si>
  <si>
    <t>Note: Data available by gender, children, and people with disabilities only.</t>
  </si>
  <si>
    <t>Total population covered by social protection programs</t>
  </si>
  <si>
    <t>Year</t>
  </si>
  <si>
    <t>Male</t>
  </si>
  <si>
    <t>Female</t>
  </si>
  <si>
    <t>Total</t>
  </si>
  <si>
    <t>Total of children/families covered by social protection</t>
  </si>
  <si>
    <t>Total of persons with disabilities receiving cash benefits</t>
  </si>
  <si>
    <t>1.4.1 Proportion of population living in households with access to basic services (%)</t>
  </si>
  <si>
    <t>Percentage of children and youth with a minimum level of reading
proficiency at the end of primary education by gender (%)</t>
  </si>
  <si>
    <t xml:space="preserve">Year </t>
  </si>
  <si>
    <t>Percentage of children and youth with a minimum level of
reading proficiency at the end of intermediate education by gender (%)</t>
  </si>
  <si>
    <t>Percentage of children and youth with a minimum level of proficiency in mathematics at the end of primary education by gender (%)</t>
  </si>
  <si>
    <t>Percentage of children and youth with a minimum level of proficiency in mathematics at the end of intermediate education by gender (%)</t>
  </si>
  <si>
    <t>Environment Indicators</t>
  </si>
  <si>
    <t xml:space="preserve">Proportion of population using safely managed drinking water services (%) </t>
  </si>
  <si>
    <t xml:space="preserve">Percentage of the population who benefit from proper management of sanitation services (safe) (%) </t>
  </si>
  <si>
    <t>Percentage of household members using improved (basic)sanitation facilities that are not shared with other households (%)</t>
  </si>
  <si>
    <t>Percentage of household members using improved sanitation facilities (%)</t>
  </si>
  <si>
    <t>Proportion of the population benefiting from hand washing facilities with soap and water</t>
  </si>
  <si>
    <t>Energy Indicators</t>
  </si>
  <si>
    <t xml:space="preserve">Population with access to electricity  </t>
  </si>
  <si>
    <t>Proportion of population with primary reliance on clean fuels</t>
  </si>
  <si>
    <t>and technology (%)</t>
  </si>
  <si>
    <t>Roads Indicator</t>
  </si>
  <si>
    <t>Proportion of the rural population who live within 2 km of an all-season road (%)</t>
  </si>
  <si>
    <t>Mobile Indicator</t>
  </si>
  <si>
    <t>Proportion of population covered by at least 3G mobile network%</t>
  </si>
  <si>
    <t>Proportion of population covered by at least 4G mobile network</t>
  </si>
  <si>
    <t>Indicator 1.4.2: Proportion of total adult population with secure tenure rights to land, (a) with legally recognized documentation, and (b) who perceive their rights to land as secure, by gender and type of tenure</t>
  </si>
  <si>
    <t>Proportion of the  adult population with secured land tenure rights,
(a) with legally recognized documents</t>
  </si>
  <si>
    <t>Gender</t>
  </si>
  <si>
    <t>456, 265</t>
  </si>
  <si>
    <t>% of adult population</t>
  </si>
  <si>
    <t>Note: Data only covered by Gender</t>
  </si>
  <si>
    <t>Number of deaths, missing persons and people directly affected by disasters per 100,000 population</t>
  </si>
  <si>
    <t>Note: The data represents all categories: deaths, missing persons, and affected individuals</t>
  </si>
  <si>
    <t>Percent of
population,
agriculture, and
economic loss of
GDP</t>
  </si>
  <si>
    <t>Item</t>
  </si>
  <si>
    <t>Yes</t>
  </si>
  <si>
    <t xml:space="preserve">No </t>
  </si>
  <si>
    <t xml:space="preserve">Region </t>
  </si>
  <si>
    <t>Al Baha</t>
  </si>
  <si>
    <t>Abha</t>
  </si>
  <si>
    <t>Sakaka</t>
  </si>
  <si>
    <t>Buraidah</t>
  </si>
  <si>
    <t>Dammam</t>
  </si>
  <si>
    <t>obstacle</t>
  </si>
  <si>
    <t>Jazan</t>
  </si>
  <si>
    <t>Mecca</t>
  </si>
  <si>
    <t xml:space="preserve">City </t>
  </si>
  <si>
    <t>Najran</t>
  </si>
  <si>
    <t>juniper</t>
  </si>
  <si>
    <t>Riyadh</t>
  </si>
  <si>
    <t xml:space="preserve">Tabuk </t>
  </si>
  <si>
    <t xml:space="preserve">Total/Ratio </t>
  </si>
  <si>
    <t>13/100%</t>
  </si>
  <si>
    <t>Note: What is applied in the regions are emergency plans in the regions in addition to plans to face disasters.</t>
  </si>
  <si>
    <t>Indicator 1.a.1: Total Official Development Assistance (ODA)  grants from all donors that focus on poverty reduction as a share of the recipient country’s Gross National Income (GNI).</t>
  </si>
  <si>
    <t>Sector</t>
  </si>
  <si>
    <t xml:space="preserve">Grand Total </t>
  </si>
  <si>
    <t>Food and agricultural, security, agriculture, forestry, and fisheries</t>
  </si>
  <si>
    <t>Education</t>
  </si>
  <si>
    <t>Nutrition</t>
  </si>
  <si>
    <t>Health</t>
  </si>
  <si>
    <t>Water and Environmental Sanitation</t>
  </si>
  <si>
    <t>Multi-sector</t>
  </si>
  <si>
    <t>Proportion of expenditure on basic services (education, health, and social protection)
from total government expenditure</t>
  </si>
  <si>
    <t>Value</t>
  </si>
  <si>
    <t>%</t>
  </si>
  <si>
    <t>Education Sector</t>
  </si>
  <si>
    <t>Health and Social Development Sector</t>
  </si>
  <si>
    <t>Prevalence of stunting among children under five years of age</t>
  </si>
  <si>
    <t>Note: Data were calculated according to the updated methodology for 2020.</t>
  </si>
  <si>
    <t>Prevalence of malnutrition among children under five years of age (wasting)</t>
  </si>
  <si>
    <t>Wasting</t>
  </si>
  <si>
    <t>Prevalence of malnutrition among children under five years of age (overweight)</t>
  </si>
  <si>
    <t>Overweight</t>
  </si>
  <si>
    <t>Indicator 2.2.3 Prevalence of anemia in women aged 15 to 49 years, by pregnancy status (percentage)</t>
  </si>
  <si>
    <t xml:space="preserve">Prevalence of anemia in women aged 15-49 years, by pregnancy status: non-pregnant (%) </t>
  </si>
  <si>
    <t>Indicator 2.3.1: Volume of production per labour unit by classes of farming/pastoral/forestry enterprise size</t>
  </si>
  <si>
    <t>Crops used for feed</t>
  </si>
  <si>
    <t>Number of live animals (sheep +
goats + cattle + camels)</t>
  </si>
  <si>
    <t>Total catch</t>
  </si>
  <si>
    <t>Total catch and
aquacult</t>
  </si>
  <si>
    <t>-</t>
  </si>
  <si>
    <t>Indicator 2.4.1 Proportion of agricultural area under productive and sustainable agriculture</t>
  </si>
  <si>
    <t>Organic Farming Areas</t>
  </si>
  <si>
    <t>Note: The indicator was calculated based on organic farming only.</t>
  </si>
  <si>
    <t>Indicator 2.5.1 Number of (a) plant and (b) animal genetic resources for food and agriculture secured in either medium- or long-term conservation facilities</t>
  </si>
  <si>
    <t>Number of plant genetic resources</t>
  </si>
  <si>
    <t>Plants</t>
  </si>
  <si>
    <t xml:space="preserve">Note: Data are available on plant genetic resources. </t>
  </si>
  <si>
    <t>Indicator 2.5.2: Proportion of local breeds classified as being at risk of extinction.</t>
  </si>
  <si>
    <t>Number of local breeds in the Kingdom</t>
  </si>
  <si>
    <t xml:space="preserve">Note: The indicator covers cattle only. </t>
  </si>
  <si>
    <t>Indicator 2.b.1 Agricultural export subsidies</t>
  </si>
  <si>
    <t xml:space="preserve">This indicator does not apply to the Kingdom of Saudi Arabia                                                                                                     </t>
  </si>
  <si>
    <t>Indicator 2.c.1 Indicator of food price anomalies</t>
  </si>
  <si>
    <t>Volatile Food Price Indicator (wholesale prices)</t>
  </si>
  <si>
    <t>Volatile Food Price Indicator (Consumer Prices)</t>
  </si>
  <si>
    <t>Index</t>
  </si>
  <si>
    <t>Change %</t>
  </si>
  <si>
    <t xml:space="preserve">  Indicator 3.1.1: Maternal mortality ratio</t>
  </si>
  <si>
    <t>Indicator</t>
  </si>
  <si>
    <t>No. of maternal mortality (per 100,000 live births)</t>
  </si>
  <si>
    <t xml:space="preserve">Indicator </t>
  </si>
  <si>
    <t>Proportion of births attended by skilled health personnel (%)</t>
  </si>
  <si>
    <t>Indicator 3.2.1: Under-five mortality  rate</t>
  </si>
  <si>
    <t xml:space="preserve"> Number of under-five children mortality per 1000 live births</t>
  </si>
  <si>
    <t>Indicator 3.2.2: Neonatal mortality rate</t>
  </si>
  <si>
    <t>Number of neonatal mortality per 1000 live births</t>
  </si>
  <si>
    <t xml:space="preserve">Indicator 3.3.1 Number of new HIV infections per 1,000 uninfected population, by gender, age and key population   </t>
  </si>
  <si>
    <t>HIV infections per 1,000 uninfected population</t>
  </si>
  <si>
    <t>’Male</t>
  </si>
  <si>
    <t>&lt;0.01</t>
  </si>
  <si>
    <t>Indicator 3.3.2 Tuberculosis incidence per 100,000 population</t>
  </si>
  <si>
    <t>Tuberculosis incidence per 100,000 population</t>
  </si>
  <si>
    <t xml:space="preserve">  Indicator 3.3.3 Malaria incidence per 1,000 population</t>
  </si>
  <si>
    <t>Number of Malaria incidence per 1,000 population</t>
  </si>
  <si>
    <t xml:space="preserve">Female </t>
  </si>
  <si>
    <t>Indicator 3.3.4 Hepatitis B incidence per 100,000 population</t>
  </si>
  <si>
    <t>Number of Hepatitis B incidence per 100,000 population under 5 years age</t>
  </si>
  <si>
    <t xml:space="preserve">  Indicator 3.3.5 Number of people requiring interventions against neglected tropical diseases</t>
  </si>
  <si>
    <t>Disease</t>
  </si>
  <si>
    <t>People requiring interventions against neglected tropical diseases</t>
  </si>
  <si>
    <t>Leishmaniasis</t>
  </si>
  <si>
    <t>Leprosy</t>
  </si>
  <si>
    <t>rabies</t>
  </si>
  <si>
    <t>Mycosis</t>
  </si>
  <si>
    <t>Lymphatic filariasis</t>
  </si>
  <si>
    <t>Onchocerciasis</t>
  </si>
  <si>
    <t>Soil-borne helminthiasis</t>
  </si>
  <si>
    <t>Trachoma</t>
  </si>
  <si>
    <t>Druncunculosis</t>
  </si>
  <si>
    <t>Note: It covers some chronic diseases in general.</t>
  </si>
  <si>
    <t>Number of Suicide deaths per 100,000 population</t>
  </si>
  <si>
    <t>Indicator 3.5.1 Coverage of treatment interventions (pharmacological, psychosocial and rehabilitation and aftercare services) for substance use disorders</t>
  </si>
  <si>
    <t xml:space="preserve">Gender </t>
  </si>
  <si>
    <t>Coverage rate of treatment interventions (pharmacological, psychosocial and
rehabilitation and aftercare services) for substance uses disorders</t>
  </si>
  <si>
    <t>Note: This indicator covers therapeutic interventions for all mental illnesses in general.</t>
  </si>
  <si>
    <t xml:space="preserve">Indicator 3.5.2 Alcohol per capita consumption (aged 15 years and older) within a calendar year in liters of pure alcohol </t>
  </si>
  <si>
    <t>This indicator does not apply to Saudi Arabia.</t>
  </si>
  <si>
    <t>Indicator 3.6.1 Death rate due to road traffic injuries</t>
  </si>
  <si>
    <t>Number of deaths from road traffic incidents per 100,000 population</t>
  </si>
  <si>
    <t>Indicator 3.7.1 Proportion of women of reproductive age (aged 15–49 years) who have their need for family planning satisfied with modern methods</t>
  </si>
  <si>
    <t>Percentage of women of reproductive age (15–49 years) who
need for family planning is satisfied with modern methods</t>
  </si>
  <si>
    <t>Indicator 3.7.2 Adolescent birth rate (aged 10–14 years; aged 15–19 years) per 1,000 women in that age group</t>
  </si>
  <si>
    <t>Number of adolescent births (15–19 years) per 1,000 females in the relevant age group</t>
  </si>
  <si>
    <t>Note: Data is available for the age group 15-19 years.</t>
  </si>
  <si>
    <t>Indicator 3.8.1 Coverage of essential health services</t>
  </si>
  <si>
    <t xml:space="preserve">Percentage of TB cases detected and successfully treated </t>
  </si>
  <si>
    <t xml:space="preserve">Percentage of infants (one year old) who received three doses of diphtheria-tetanus-pertussis vaccine </t>
  </si>
  <si>
    <t>Proportion of people living with HIV who are currently receiving antiretroviral therapy</t>
  </si>
  <si>
    <t xml:space="preserve">indicator </t>
  </si>
  <si>
    <t>Proportion of women aged 15-49 who received antenatal care four or more times (%)</t>
  </si>
  <si>
    <t>Number of hospital beds per 10,000 inhabitants</t>
  </si>
  <si>
    <t>Health workforce: health of health
workers (doctors, psychiatrists, and
surgeons) per capita, capped at
the maximum thresholds per staff
category</t>
  </si>
  <si>
    <t xml:space="preserve">The rate of surgical doctors per hundred thousand population </t>
  </si>
  <si>
    <t xml:space="preserve">The rate of psychiatrists per hundred thousand population </t>
  </si>
  <si>
    <t>Health Security: IHR core capacity Indicator, which is the average percentage of 15 core capacity attributes achieved</t>
  </si>
  <si>
    <t>It is the average percentage of 13 attributes of the core abilities achieved</t>
  </si>
  <si>
    <t>Indicator 3.8.2 Proportion of population with large household expenditures on health as a share of total household expenditure or income</t>
  </si>
  <si>
    <t>Proportion of population with large household expenditures on health as a share of total (10%) or more household expenditure or income</t>
  </si>
  <si>
    <t>Proportion of population with large household expenditures on health as a share of total (25%) or more household expenditure or income</t>
  </si>
  <si>
    <t>Indicator 3.9.2 Mortality rate attributed to unsafe water, unsafe sanitation, and lack of hygiene (exposure to unsafe Water, Sanitation and Hygiene for All (WASH) service</t>
  </si>
  <si>
    <t>Number of deaths due to unsafe water, unsafe sanitation, and lack of hygiene per 100,000 population</t>
  </si>
  <si>
    <t>&lt;0.1</t>
  </si>
  <si>
    <t>Indicator 3.9.3 Mortality rate attributed to unintentional poisoning</t>
  </si>
  <si>
    <t xml:space="preserve">Number of deaths due to unintentional poisoning per 100,000 population </t>
  </si>
  <si>
    <t>Indicator 3.a.1 Age-standardized prevalence of current tobacco use among persons aged 15 years and older</t>
  </si>
  <si>
    <t>Age-standardized prevalence of current tobacco use among persons aged 15 years and older</t>
  </si>
  <si>
    <t>Indicator 3.b.1 Proportion of the target population covered by all vaccines included in their national</t>
  </si>
  <si>
    <t>Type of vaccine</t>
  </si>
  <si>
    <t>Percentage of Hexa vaccine coverage</t>
  </si>
  <si>
    <t>Percentage of MMR vaccine coverage</t>
  </si>
  <si>
    <t>Percentage of conjugate pneumococcal
vaccine coverage</t>
  </si>
  <si>
    <t>Indicator 3.b.2 Total net official development assistance to medical research and basic health sectors</t>
  </si>
  <si>
    <t>Year / Country</t>
  </si>
  <si>
    <t>Total net official development assistance to medical research
and basic health sectors (US $)</t>
  </si>
  <si>
    <t xml:space="preserve">Afghanistan </t>
  </si>
  <si>
    <t>Jordan</t>
  </si>
  <si>
    <t>Sudan</t>
  </si>
  <si>
    <t xml:space="preserve">Somalia </t>
  </si>
  <si>
    <t xml:space="preserve">China </t>
  </si>
  <si>
    <t xml:space="preserve">Iraq </t>
  </si>
  <si>
    <t xml:space="preserve">Niger </t>
  </si>
  <si>
    <t xml:space="preserve">India </t>
  </si>
  <si>
    <t xml:space="preserve">Yemen </t>
  </si>
  <si>
    <t xml:space="preserve">Indonesia </t>
  </si>
  <si>
    <t xml:space="preserve">Pakistan </t>
  </si>
  <si>
    <t xml:space="preserve">Bangladesh </t>
  </si>
  <si>
    <t>Sierra Leone</t>
  </si>
  <si>
    <t xml:space="preserve">Tajikistan </t>
  </si>
  <si>
    <t xml:space="preserve">Guinea </t>
  </si>
  <si>
    <t xml:space="preserve">Palestine </t>
  </si>
  <si>
    <t>Kyrgyzstan</t>
  </si>
  <si>
    <t xml:space="preserve">Liberia </t>
  </si>
  <si>
    <t xml:space="preserve">Mali </t>
  </si>
  <si>
    <t xml:space="preserve">Albania </t>
  </si>
  <si>
    <t>Senegal</t>
  </si>
  <si>
    <t>Burkina Faso</t>
  </si>
  <si>
    <t xml:space="preserve">Togo </t>
  </si>
  <si>
    <t>Jamaica</t>
  </si>
  <si>
    <t>Djibouti</t>
  </si>
  <si>
    <t>Saint Vincent and the Grenadines</t>
  </si>
  <si>
    <t>Vietnam</t>
  </si>
  <si>
    <t>Costa Rica</t>
  </si>
  <si>
    <t xml:space="preserve">Malawi </t>
  </si>
  <si>
    <t xml:space="preserve">Mauritania </t>
  </si>
  <si>
    <t xml:space="preserve">Namibia </t>
  </si>
  <si>
    <t xml:space="preserve">Nigeria </t>
  </si>
  <si>
    <t>Indicator 3.b.3 Proportion of health facilities that have a core set of relevant essential medicines available and affordable on a sustainable basis</t>
  </si>
  <si>
    <t>Proportion of health facilities that have a core set of relevant essential medicine available and affordable on a sustainable basis (%)</t>
  </si>
  <si>
    <t>Indicator 3.c.1 Health worker density and distribution</t>
  </si>
  <si>
    <t xml:space="preserve">  Health Specialist</t>
  </si>
  <si>
    <t>Density of health workers by occupation: per 10,000 inhabitants</t>
  </si>
  <si>
    <t xml:space="preserve">All doctors including dentists </t>
  </si>
  <si>
    <t>Doctors</t>
  </si>
  <si>
    <t>Dentists</t>
  </si>
  <si>
    <t>Nursing sector, including midwives</t>
  </si>
  <si>
    <t>Nursing</t>
  </si>
  <si>
    <t>Midwives</t>
  </si>
  <si>
    <t>Pharmacists</t>
  </si>
  <si>
    <t>Allied Health Professions</t>
  </si>
  <si>
    <t>Indicator 3.d.1 International Health Regulations (IHR) capacity and health emergency preparedness</t>
  </si>
  <si>
    <t>Health Specialist</t>
  </si>
  <si>
    <t>Percentage of health emergency
preparedness capacity</t>
  </si>
  <si>
    <t>Indicator 3.d.2 Percentage of bloodstream infections due to selected antimicrobial-resistant organisms</t>
  </si>
  <si>
    <t>Bloodstream infection due to selected antimicrobial-resistant organisms (%)</t>
  </si>
  <si>
    <t xml:space="preserve"> 3.d.2a: Methicillin-resistant Staphylococcus aureus </t>
  </si>
  <si>
    <t>3.d.2b:   Escherichia coli resistant to third generation cephalosporins</t>
  </si>
  <si>
    <t>Indicator 4.1.1 Proportion of children and young people (a) in grades 2/3; (b) at the end of primary; and (c) at the end of lower secondary achieving at least a minimum proficiency level in (i) reading and (ii) mathematics, by gender</t>
  </si>
  <si>
    <t>Proportion of children and youth with a minimum level of reading proficiency at the  end of primary education by gender (%)</t>
  </si>
  <si>
    <t>Proportion of children and youth with a minimum level of proficiency in mathematics at the end of primary education  by gender (%)</t>
  </si>
  <si>
    <t>Proportion of children and youth achieving at least the minimum level of reading proficiency
at the end of intermediate education, by gender (%)</t>
  </si>
  <si>
    <t>Proportion of children and youth with a minimum level of proficiency in mathematics at the end of intermediate education by gender (%)</t>
  </si>
  <si>
    <t>Indicator 4.1.2 Completion rate (primary education, preparatory education, secondary education)</t>
  </si>
  <si>
    <t>Stage</t>
  </si>
  <si>
    <t>Completion Rate</t>
  </si>
  <si>
    <t>Primary School</t>
  </si>
  <si>
    <t>Intermediate</t>
  </si>
  <si>
    <t>Secondary</t>
  </si>
  <si>
    <t>Indicator 4.2.1 Proportion of children aged 24–59 months who are developmentally on track in health, learning and psychosocial well-being, by sex</t>
  </si>
  <si>
    <t>Percentage of children aged (24-59) months, who are developmentally on the right track in
terms of developmental health, learning and psychosocial well-being, by gender 2024</t>
  </si>
  <si>
    <t>Region</t>
  </si>
  <si>
    <t xml:space="preserve">Male </t>
  </si>
  <si>
    <t xml:space="preserve">Total </t>
  </si>
  <si>
    <t>Makkah</t>
  </si>
  <si>
    <t>Madinah</t>
  </si>
  <si>
    <t>Al Qassim</t>
  </si>
  <si>
    <t>Eastern Province</t>
  </si>
  <si>
    <t>Aseer</t>
  </si>
  <si>
    <t>Tabuk</t>
  </si>
  <si>
    <t>Hail</t>
  </si>
  <si>
    <t>Northern Borders Province</t>
  </si>
  <si>
    <t>Al Bahah</t>
  </si>
  <si>
    <t>Al Jowf</t>
  </si>
  <si>
    <t>Indicator 4.2.2 Participation ratio in organized learning (One year before the official primary entry age), by gender</t>
  </si>
  <si>
    <t>indicator</t>
  </si>
  <si>
    <t>Participation rate in organized learning
one year before the official entry age of
primary education (%)</t>
  </si>
  <si>
    <t>Indicator 4.3.1 Participation rate of youth and adults in formal and non-formal education and training in the previous 12 months, by gender</t>
  </si>
  <si>
    <t>15-24 years</t>
  </si>
  <si>
    <t>15-64 years</t>
  </si>
  <si>
    <t>Participation rate of youth and adults in formal
and non-formal education and training during
the previous 12 months (%)</t>
  </si>
  <si>
    <t>Indicator 4.4.1 Proportion of youth and adults with information and communications technology (ICT) skills, by type of skill</t>
  </si>
  <si>
    <t>Youth and adults (10-74) with information and communications technology (ICT) by type of skill and gender</t>
  </si>
  <si>
    <t>Skill</t>
  </si>
  <si>
    <t>Use copy and paste tools to duplicate or move data, information, and content in digital environments (for example, within a document, between devices)</t>
  </si>
  <si>
    <t>Send messages (e.g. email, messaging service, SMS) with attached files (e.g. document, photo, video)</t>
  </si>
  <si>
    <t>Use basic arithmetic formulas in a spreadsheet</t>
  </si>
  <si>
    <t>Connecting and installing new devices (such as modem, camera, printer) through wired or wireless technologies</t>
  </si>
  <si>
    <t>Find, download, install, and configure software and apps</t>
  </si>
  <si>
    <t>Create electronic presentations using presentation software (including text, images, audio, video, or charts)</t>
  </si>
  <si>
    <t xml:space="preserve">Transfer files or apps between devices </t>
  </si>
  <si>
    <t>Set up effective security measures (such as strong passwords, login attempt notification) to protect devices and online accounts</t>
  </si>
  <si>
    <t>Change privacy settings on your device, account, or app to limit sharing of personal data and information (such as name, contact information, photos)</t>
  </si>
  <si>
    <t>Checking the reliability of information on the Internet</t>
  </si>
  <si>
    <t>Programming or coding in digital environments (e.g. computer programs, application development)</t>
  </si>
  <si>
    <t>Indicator 4.5.1 Parity indices (female/male, rural/urban, bottom/top wealth quintile and others such as disability status, indigenous peoples and conflict-affected, as data become available) for all education indicators on this list that can be disaggregated.</t>
  </si>
  <si>
    <t>Gender parity Indicator for the indicator (4.1.1) Percentage of students at the end of primary education who have achieved at least the minimum level of Proficiency level in reading and mathematics</t>
  </si>
  <si>
    <t>Stage and topic</t>
  </si>
  <si>
    <t>Primary (Reading )</t>
  </si>
  <si>
    <t>Primary (Mathematics)</t>
  </si>
  <si>
    <t>Average (reading )</t>
  </si>
  <si>
    <t>Intermediate (Mathematics)</t>
  </si>
  <si>
    <t>Gender parity Indicator for indicator (4.1.2) Completion rate Primary, intermediate, and secondary education</t>
  </si>
  <si>
    <t>Primary education</t>
  </si>
  <si>
    <t>Intermediate education</t>
  </si>
  <si>
    <t>secondary education</t>
  </si>
  <si>
    <t>Gender parity Indicator for indicator (4.2.2) Participation rate in structured learning one year before the official age of primary education</t>
  </si>
  <si>
    <t>Gender parity index for participation in formal learning (one year before the official entry age for primary education)</t>
  </si>
  <si>
    <t xml:space="preserve">Gender parity Indicator (4.3.1) Participation rate of youth and adults in formal and non-formal education and training in the first months Past 12 </t>
  </si>
  <si>
    <t>Gender parity index for indicator youth and adult (15-24 years)</t>
  </si>
  <si>
    <t>Gender parity index for indicator youth and adult (15-64 years)</t>
  </si>
  <si>
    <t>Gender parity Indicator (4.c.1) Proportion of teachers with minimum required qualifications, by educational level</t>
  </si>
  <si>
    <t>Pre-Primary</t>
  </si>
  <si>
    <t xml:space="preserve">Indicator 4.6.1: Youth/Adult Literacy Rate  </t>
  </si>
  <si>
    <t>15 years and above</t>
  </si>
  <si>
    <t>Literacy Rate among Youth and Adults (%)</t>
  </si>
  <si>
    <t>Indicator 4.7.1 Extent to which (i) global citizenship education and (ii) education for sustainable development are mainstreamed in (a) national education policies; (b) curricula; (c) teacher education; and (d) student assessment</t>
  </si>
  <si>
    <t>National education policies and student assessment</t>
  </si>
  <si>
    <t xml:space="preserve">National educational policy </t>
  </si>
  <si>
    <t xml:space="preserve">Student assessment </t>
  </si>
  <si>
    <t>Indicator 4.a.1 Proportion of schools offering basic services, by type of service</t>
  </si>
  <si>
    <t>Service</t>
  </si>
  <si>
    <t>Proportion of schools offering basic services, by type of service</t>
  </si>
  <si>
    <t xml:space="preserve">Electric power </t>
  </si>
  <si>
    <t xml:space="preserve">Infrastructure and materials proper for disabled students </t>
  </si>
  <si>
    <t xml:space="preserve">Computers for education purposes </t>
  </si>
  <si>
    <t xml:space="preserve">Basic drinking water </t>
  </si>
  <si>
    <t xml:space="preserve">Basic hand washing facilities </t>
  </si>
  <si>
    <t>Basic non-mixed health facilities</t>
  </si>
  <si>
    <t>Indicator 4.b.1 Volume of official development assistance flows for scholarships by sector and type of study</t>
  </si>
  <si>
    <t>Cost in US dollars for scholarships for students in Saudi universities</t>
  </si>
  <si>
    <t>Cost in US dollars for visitors (general education)</t>
  </si>
  <si>
    <t>Indicator 4.c.1 Proportion of teachers with the minimum required qualifications, by education level</t>
  </si>
  <si>
    <t>Proportion of teachers with the minimum required qualifications, by education level</t>
  </si>
  <si>
    <t>Indicator 5.1.1 Whether or not legal frameworks are in place to promote, enforce and monitor equality and non-discrimination on the basis of sex</t>
  </si>
  <si>
    <t>Indicator 5.3.1: Proportion of women aged 20–24 years who were married or in a union before age 15 and before age 18</t>
  </si>
  <si>
    <t>They got married before the age of 15</t>
  </si>
  <si>
    <t>They got married before the age of 18</t>
  </si>
  <si>
    <t>Percentage of women aged 20-24 years who were married before the age of 15 and 18 years (%)</t>
  </si>
  <si>
    <t>Indicator 5.4.1: Proportion of time spent on unpaid domestic and care work, by sex, age and location</t>
  </si>
  <si>
    <t>Indicator 5.5.1 Proportion of seats held by women in (a) national parliaments and (b) local governments</t>
  </si>
  <si>
    <t xml:space="preserve">Note: </t>
  </si>
  <si>
    <t>1. The Shura Council session every 4 years.</t>
  </si>
  <si>
    <t>2. The work cycle of municipal councils is four Gregorian years starting from the date of the fiscal year following the formation of municipal councils. Accordingly, the current session of the municipal councils began on 1/1/2016 and ends, God willing, on 12/31/2021, and the number of members remains constant throughout the duration of the session.</t>
  </si>
  <si>
    <t>Indicator 5.5.2 Proportion of women in managerial positions</t>
  </si>
  <si>
    <t xml:space="preserve">Sector </t>
  </si>
  <si>
    <t>Percentage of women in managerial positions in the Governmental sector</t>
  </si>
  <si>
    <t>Percentage of women in managerial positions
in the Private sector</t>
  </si>
  <si>
    <t>Indicator 5.6.1 Proportion of women aged 15–49 years who make their own informed decisions regarding sexual relations,
contraceptive use, and reproductive health care</t>
  </si>
  <si>
    <t>Percentage of decisions made in households regarding reproduction and reproductive health, 2024</t>
  </si>
  <si>
    <t>Decision maker</t>
  </si>
  <si>
    <t xml:space="preserve">Value </t>
  </si>
  <si>
    <t>Women personally</t>
  </si>
  <si>
    <t xml:space="preserve">Husband </t>
  </si>
  <si>
    <t>Joint decision between husband and wife</t>
  </si>
  <si>
    <t xml:space="preserve">Other </t>
  </si>
  <si>
    <t>Percentage of Decisions made in households regarding use of contraception methods), 2024</t>
  </si>
  <si>
    <t xml:space="preserve">Joint decision </t>
  </si>
  <si>
    <t>Percentage of Decisions made in households regarding use of women’s healthcare, 2024</t>
  </si>
  <si>
    <t xml:space="preserve">Someone else  </t>
  </si>
  <si>
    <t>Indicator 5.b.1 Proportion of all individuals who own a mobile telephone, by gender</t>
  </si>
  <si>
    <t>Percentage of individuals who own a mobile phone (%)</t>
  </si>
  <si>
    <t>Indicator 5.c.1: Proportion of countries with systems to track and allocate public allocations for gender equality and women's empowerment</t>
  </si>
  <si>
    <t>First criterion</t>
  </si>
  <si>
    <t>Which of the following aspects of public spending are reflected in your programs and resource allocations?</t>
  </si>
  <si>
    <t>Are there government policies and/or programmes designed to address well-defined gender equality goals, including those where gender equality is not the primary objective (e.g. public services, social protection, infrastructure) but includes actions to close gender gaps?</t>
  </si>
  <si>
    <t>Do these policies and/or programmes have sufficient resources allocated within the budget, sufficient to achieve their overall objectives and gender equality goals?</t>
  </si>
  <si>
    <t>Are there procedures in place to ensure that these resources are implemented according to budget?</t>
  </si>
  <si>
    <t xml:space="preserve">Yes </t>
  </si>
  <si>
    <t>Second criterion</t>
  </si>
  <si>
    <t>To what extent does your public financial management system promote or be gender-sensitive objectives? (in the last completed fiscal year)</t>
  </si>
  <si>
    <t>Does the Ministry of Finance/Budget Office issue such publications or other guidance that provide specific guidance on gender-responsive budget allocations?</t>
  </si>
  <si>
    <t>Are budgetary allocations subject to the "classification" process, including job classifications, to determine their relevance to gender equality goals?</t>
  </si>
  <si>
    <t>The Ministry of Finance annually directs the implementation of the budget on all government items and projects in general.</t>
  </si>
  <si>
    <t xml:space="preserve"> The items of the state's general budget are classified based on the economic classification of the International Monetary Fund</t>
  </si>
  <si>
    <t>Third criterion</t>
  </si>
  <si>
    <t>Are allocations for gender equality and women's empowerment announced? (in the last completed fiscal year)</t>
  </si>
  <si>
    <t>Are data on gender equality allocations published?</t>
  </si>
  <si>
    <t>If published, has this data been published in a manner accessible to the website of the Ministry of Finance (or the office responsible for the budget) and/or relevant official bulletins or public announcements?</t>
  </si>
  <si>
    <t>If so, was the data published in time?</t>
  </si>
  <si>
    <t>Indicator 6.1.1 Proportion of population using safely managed drinking water services</t>
  </si>
  <si>
    <t xml:space="preserve">Proportion of population using safely managed drinking water services </t>
  </si>
  <si>
    <t>Proportion of population using basic drinking water (%</t>
  </si>
  <si>
    <t>Indicator 6.2.1 Proportion of population using (a) safely managed sanitation services and (b) a hand-washing facility with soap and water</t>
  </si>
  <si>
    <t xml:space="preserve">Percentage of household members using improved sanitation facilities (basic) that are not shared with other households </t>
  </si>
  <si>
    <t>Percentage of household members using improved (limited) sanitation facilities</t>
  </si>
  <si>
    <t>Proportion of population benefiting from hand washing facilities with soap and water</t>
  </si>
  <si>
    <t>Safely treated domestic and industrial wastewater flow ratio   (%)</t>
  </si>
  <si>
    <t>Note: This figure in the table below represents the stress level of freshwater intake.</t>
  </si>
  <si>
    <t>Indicator 6.4.1 Change in water-use efficiency over time</t>
  </si>
  <si>
    <t>Change in water use efficiency over a period of time</t>
  </si>
  <si>
    <t>Value (2020)</t>
  </si>
  <si>
    <t>Water Efficiency in Mining, Industry, Manufacturing, Electricity and Construction</t>
  </si>
  <si>
    <t xml:space="preserve">185.175 USD per cubic meter </t>
  </si>
  <si>
    <t>Water Efficiency Services</t>
  </si>
  <si>
    <t>97.285 USD per cubic meter</t>
  </si>
  <si>
    <t>Water Efficiency</t>
  </si>
  <si>
    <t>USD 49.19 per cubic meter</t>
  </si>
  <si>
    <t>Indicator 6.4.2 Level of water stress: freshwater withdrawal as a proportion of available resources</t>
  </si>
  <si>
    <t>Percentage of Water pressure: Freshwater withdrawal as a proportion of available freshwater
resources (water pressure)</t>
  </si>
  <si>
    <t>Note: Environmental water requirements are not included in the indicator calculation</t>
  </si>
  <si>
    <t>Indicator 6.5.1 Degree of integrated water resources management</t>
  </si>
  <si>
    <t xml:space="preserve">Degree of IWRM* implementation (0-100) </t>
  </si>
  <si>
    <t>Indicator 6.5.2 Proportion of transboundary basin area with an operational arrangement for water cooperation</t>
  </si>
  <si>
    <t>Aquifers: Percentage of surface area of transboundary aquifers &amp; basins covered by an operational arrangement:</t>
  </si>
  <si>
    <t>Indicator 6.b.1 Proportion of local administrative units with established and operational policies and procedures for participation of local communities in water and sanitation management</t>
  </si>
  <si>
    <t>Global analysis and assessment of sanitation and drinking water</t>
  </si>
  <si>
    <t>No</t>
  </si>
  <si>
    <t>Human right to water and sanitation</t>
  </si>
  <si>
    <t>ü</t>
  </si>
  <si>
    <t>There are national standards for drinking water quality</t>
  </si>
  <si>
    <t xml:space="preserve">There are national regulations and standards for the implementation of the provision of striking water services such as continuity and cost </t>
  </si>
  <si>
    <t>Sewage treatment technology available</t>
  </si>
  <si>
    <t>Laws and regulations exist to ensure water safety in urban and rural policies</t>
  </si>
  <si>
    <t>Include water safety plans in urban and rural policies and regulations</t>
  </si>
  <si>
    <t>Implement large-scale risk management plans</t>
  </si>
  <si>
    <t>Adoption of a formal national urban and rural sanitation policy and strategy</t>
  </si>
  <si>
    <t>Plans and strategies are supported by adequate funding</t>
  </si>
  <si>
    <t xml:space="preserve">Policies, plans and strategies on drinking water in rural and urban areas are in place with funding allocated </t>
  </si>
  <si>
    <t>There is a clear policy in place regarding water, sanitation and hygiene in schools</t>
  </si>
  <si>
    <t xml:space="preserve">There is a clear policy in place regarding water, sanitation and hygiene in sanitation and health care </t>
  </si>
  <si>
    <t>There are sanitary handwashing facilities in public buildings</t>
  </si>
  <si>
    <t xml:space="preserve">There are mechanisms led by the Saudi government to coordinate the work of ministries </t>
  </si>
  <si>
    <t>National monitoring indicators for water, sanitation and health education plans and strategies</t>
  </si>
  <si>
    <t>Input</t>
  </si>
  <si>
    <t xml:space="preserve"> Yes</t>
  </si>
  <si>
    <t>Governance</t>
  </si>
  <si>
    <t>Funding</t>
  </si>
  <si>
    <t>Human Resources</t>
  </si>
  <si>
    <t xml:space="preserve">Infrastructure </t>
  </si>
  <si>
    <t>Legislation</t>
  </si>
  <si>
    <t xml:space="preserve">Service Planning </t>
  </si>
  <si>
    <t>Monitoring</t>
  </si>
  <si>
    <t xml:space="preserve">Community Engagement </t>
  </si>
  <si>
    <t>Output</t>
  </si>
  <si>
    <t xml:space="preserve">Service Provision </t>
  </si>
  <si>
    <t>Quality of Service</t>
  </si>
  <si>
    <t>Affordability</t>
  </si>
  <si>
    <t>Results</t>
  </si>
  <si>
    <t>Service Coverage</t>
  </si>
  <si>
    <t>Equality</t>
  </si>
  <si>
    <t>Influences</t>
  </si>
  <si>
    <t>Health Impacts</t>
  </si>
  <si>
    <t>Environmental impacts</t>
  </si>
  <si>
    <t>Economic impacts</t>
  </si>
  <si>
    <t>Ministries involved in WASH work</t>
  </si>
  <si>
    <t>Ministry of Environment, Water and Agriculture</t>
  </si>
  <si>
    <t>Saudi Water Authority</t>
  </si>
  <si>
    <t xml:space="preserve">National Water Company </t>
  </si>
  <si>
    <t>Indicator 7.1.1 Proportion of population with access to electricity</t>
  </si>
  <si>
    <t>Percentage of the Population with
access to electricity</t>
  </si>
  <si>
    <t>Note: Data is available at the national level only.</t>
  </si>
  <si>
    <t>Indicator 7.1.2 Proportion of population with primary reliance on clean fuels and technology</t>
  </si>
  <si>
    <t>Percentage of population with primary
reliance on clean fuels and technology</t>
  </si>
  <si>
    <t>Indicator 8.1.1 Annual growth rate of real GDP per capita</t>
  </si>
  <si>
    <t xml:space="preserve">Real  GDP per  capita* (SAR) </t>
  </si>
  <si>
    <t xml:space="preserve"> Annual growth rate of real GDP per capita</t>
  </si>
  <si>
    <t>Indicator 8.2.1 Annual growth rate of real GDP per employed person</t>
  </si>
  <si>
    <t>Annual growth rate of real GDP per employed person</t>
  </si>
  <si>
    <t>Indicator 8.5.1 Average hourly earnings of employees, by gender, age, occupation, and persons with disabilities</t>
  </si>
  <si>
    <t>Age Groups</t>
  </si>
  <si>
    <t>15-19</t>
  </si>
  <si>
    <t>20-24</t>
  </si>
  <si>
    <t>25-29</t>
  </si>
  <si>
    <t>30-34</t>
  </si>
  <si>
    <t>35-39</t>
  </si>
  <si>
    <t>40-44</t>
  </si>
  <si>
    <t>45-49</t>
  </si>
  <si>
    <t>50-54</t>
  </si>
  <si>
    <t>55-59</t>
  </si>
  <si>
    <t>64-60</t>
  </si>
  <si>
    <t>65 +</t>
  </si>
  <si>
    <t>Note: Data Available only by Age &amp; Gender</t>
  </si>
  <si>
    <t>Indicator 8.5.2 Unemployment rate, by gender, age and persons with disabilities</t>
  </si>
  <si>
    <t xml:space="preserve">Age groups </t>
  </si>
  <si>
    <t>M</t>
  </si>
  <si>
    <t>F</t>
  </si>
  <si>
    <t>15-24</t>
  </si>
  <si>
    <t>25-34</t>
  </si>
  <si>
    <t>35-44</t>
  </si>
  <si>
    <t>45-54</t>
  </si>
  <si>
    <t>55+</t>
  </si>
  <si>
    <t>Grand Total</t>
  </si>
  <si>
    <t>Note: Data available by gender and age.</t>
  </si>
  <si>
    <t>Indicator 8.6.1: Proportion of youth (aged 15–24 years) not in education, employment or training</t>
  </si>
  <si>
    <t>Rate of youth (aged 15-24) out of work, education and training</t>
  </si>
  <si>
    <t>Indicator 8.8.1: Fatal and non-fatal occupational injuries per 100,000 workers, by sex and migrant status</t>
  </si>
  <si>
    <t>Number of Fatal and non-fatal occupational injuries per 100,000 workers</t>
  </si>
  <si>
    <t>Economic Activity</t>
  </si>
  <si>
    <t>Number of fatal occupational related injuries among workers (15 years and older) per 100,000 population by economic activity</t>
  </si>
  <si>
    <t>Number of non- fatal occupational related injuries among workers (15 years and older) per 100,000 population by economic activity</t>
  </si>
  <si>
    <t>Financial and Insurance Activities</t>
  </si>
  <si>
    <t>Public Administration and Defense, Compulsory Social Security</t>
  </si>
  <si>
    <t>Real Estate Activities</t>
  </si>
  <si>
    <t>Professional, Scientific, and Technical Activities</t>
  </si>
  <si>
    <t>Construction</t>
  </si>
  <si>
    <t>Mining and Quarrying</t>
  </si>
  <si>
    <t>Administrative and Support Services</t>
  </si>
  <si>
    <t>Agriculture, Forestry, and Fishing</t>
  </si>
  <si>
    <t>Manufacturing</t>
  </si>
  <si>
    <t>Arts, Entertainment, and Recreation</t>
  </si>
  <si>
    <t>Information and Communications</t>
  </si>
  <si>
    <t>Transport and Storage</t>
  </si>
  <si>
    <t>Electricity, Gas, Steam, and Air Conditioning Supply</t>
  </si>
  <si>
    <t>Water Supply, Sanitation, Waste Management, and Remediation Activities</t>
  </si>
  <si>
    <t>Other Service Activities</t>
  </si>
  <si>
    <t>Activities of Organizations and Bodies Not Subject to National Jurisdiction</t>
  </si>
  <si>
    <t>Accommodation and Food Service Activities</t>
  </si>
  <si>
    <t>Human Health and Social Work Activities</t>
  </si>
  <si>
    <t>Wholesale and Retail Trade and Repair of Motor Vehicles and Motorcycles</t>
  </si>
  <si>
    <t>Other</t>
  </si>
  <si>
    <t>Indicator 8.8.2 Level of national compliance with labour rights (freedom of association and collective bargaining) based on International Labour Organization (ILO) textual sources and national legislation, by sex and migrant status</t>
  </si>
  <si>
    <t xml:space="preserve">Strategy </t>
  </si>
  <si>
    <t>Association</t>
  </si>
  <si>
    <t xml:space="preserve">The formation of associations in the Kingdom of Saudi Arabia is a right established in the Saudi regulations, and those who wish to establish a civil association can work in accordance with the statutory procedures related to the establishment and formation of associations, and the association is established and acquired legal status, and the Kingdom of Saudi Arabia has been very keen on the development of the non-profit sector, and seeks to raise the contribution of the non-profit sector to the gross domestic product, including the formation and supervision of associations and the stimulation and development of the non-profit sector. </t>
  </si>
  <si>
    <t xml:space="preserve">There are many laws and regulations related to this regard, and the most prominent of which are worth mentioning are the following: </t>
  </si>
  <si>
    <t xml:space="preserve">First: The Law of Associations and Civil Institutions, issued by Royal Decree No. (M/8) dated 19/02/1437 AH, and it included several texts indicating the permission to form associations, including what was stated in Article III of the Law, which stipulated "... In the application of the provisions of this Law, a civil association shall be deemed to be any group with a continuous organization for a certain or indefinite period, composed of persons of a natural or legal character, or both, primarily non-profit, in order to achieve one of the purposes of charity or solidarity, or for a religious activity determined by the Ministry of Islamic Affairs, Endowments, Dawah and Guidance, or a social, cultural, health, environmental, educational, or educational activity. Scientific, professional, creative, youth, tourism, and other activities, or activity related to consumer protection, or any other civil activity estimated by the Ministry, whether through material or moral aid, technical or other expertise, and whether the activity is directed to public service such as public benefit associations, or it is directed mainly to the service of specialists or professions such as professional associations, scientific societies and literary societies. Among the texts that indicate the support, development and development of associations is the provisions of article VII of the Law on Associations and Civil Institutions, which stipulates that "a fund called the Association Support Fund shall be established under the Law and linked to the Council, and its task shall be to support and develop the programs of associations in a manner that ensures the continuation of their work..." </t>
  </si>
  <si>
    <t xml:space="preserve">Article X of the Law stipulates that "an association may establish branches within the Kingdom after the approval of the Ministry..." Second: The Executive Regulations of the Law of Associations and Civil Institutions, issued by Ministerial Resolution No. (73739) dated 11/06/1437 AH, and the regulation included several statutory texts indicating the permission to form associations, which is an executive regulation of the Law of Associations and Civil Institutions that specify, detail, explain and regulate the provisions contained in the Law. </t>
  </si>
  <si>
    <t xml:space="preserve">Second: The Executive Regulations of the Law of Associations and Civil Institutions, issued by Ministerial Resolution No. (73739) dated 11/06/1437 AH, and the regulation included several statutory texts indicating the permission to form associations, which is an executive regulation of the Law of Associations and Civil Institutions that specify, detail, explain and regulate the provisions contained in the Law. </t>
  </si>
  <si>
    <t>Third: The Law of Cooperative Societies issued by Royal Decree No. (M/14) dated 10/03/1429 AH, which regulated the mechanism for establishing cooperative societies and participating in their formation, as Article Eight of the Law stipulates that "Persons who participate in the formation of a cooperative society shall be considered its founders, and they are the ones who prepare the initial memorandum of association and the basic regulations of the association. They shall jointly bear the expenses of the incorporation and the obligations arising from the formation of the association, and shall be reimbursed from the capital the expenses of incorporation after the registration of the association.</t>
  </si>
  <si>
    <t>The rules for forming committees were issued by the esteemed Council of Ministers Resolution No. (12) dated 01/08/1422 AH, and the executive regulations by Ministerial Resolution No. (1691) dated 01/27/1423 AH, which allows only workers to form labor committees in workplaces with more than 100 (Saudi) workers. The committees aim to create “a means of dialogue between the employer and workers to improve the level of work performance and remove technical and material obstacles that prevent this.” Their mandate is to provide recommendations on labor issues such as improving working conditions, health and safety standards, and training. A ministerial decree was issued to form the “Founding Committee of the National Committee for Workers’ Committees” of thirteen members as a preparatory committee for the establishment of the “Saudi National Committee for Workers’ Committees.” It represents workers’ committees at the national and international levels and works closely with the Ministry. The most important tasks of this committee are: Activating the role of the National Committee for Workers and carrying out its duties. Raising awareness among private sector institutions about the role of workers’ committees. Representing workers in the Kingdom at international and local levels. Developing internal regulations for the National Committee that regulate nominations, meetings, and mechanisms for dealing with workers’ issues. A social dialogue forum was formed that brings together the three production parties: employers (such as the Federation of Saudi Chambers), workers’ organizations (workers’ committees), and a government delegation. The forum is held annually to discuss topics related to the affairs of the three production parties. The fourteenth forum will be held in 2024 at the King Abdulaziz Center for Civilizational Communication between the three production parties: workers, employers, and the government.</t>
  </si>
  <si>
    <t>Indicator 8.9.1 Tourism direct GDP as a proportion of total GDP and in growth rate</t>
  </si>
  <si>
    <t>Tourism direct GDP as a proportion of total GDP and in growth rate</t>
  </si>
  <si>
    <t>Unit</t>
  </si>
  <si>
    <t>SAR</t>
  </si>
  <si>
    <t>Tourism Direct GDP**</t>
  </si>
  <si>
    <t>Tourism Direct GDP as % of total GDP</t>
  </si>
  <si>
    <t>Ratio</t>
  </si>
  <si>
    <t>** Data for 2023 are preliminary estimated and adjustable</t>
  </si>
  <si>
    <t>Indicator 8.10.1 (a) Number of commercial bank branches per 100,000 adults and (b) number of automated teller machines (ATMs) per 100,000 adults</t>
  </si>
  <si>
    <t>Number of commercial bank branches per 100,000 adults and number of automated teller machines (ATMs) per 100,000 adults</t>
  </si>
  <si>
    <t>Number of commercial banks</t>
  </si>
  <si>
    <t>Number of commercial bank branches</t>
  </si>
  <si>
    <t>per 100,000 adults</t>
  </si>
  <si>
    <t>Number of automated teller machines ATMs</t>
  </si>
  <si>
    <t>Number of automated teller machines</t>
  </si>
  <si>
    <t>(ATMs) per 100,000</t>
  </si>
  <si>
    <t>The number of accounts is considered physical accounts and there may be one individual who has more than one account, so the number of accounts in general is based here and not on the number of unique accounts.</t>
  </si>
  <si>
    <t>Indicator 8.10.2 Proportion of adults (15 years and older) with an account at a bank or other financial institution or with a mobile-money-service provider</t>
  </si>
  <si>
    <t>Number of bank
accounts for adults 15
years and over</t>
  </si>
  <si>
    <t>Indicator 8.b.1 Existence of a developed and operationalized national strategy for youth employment, as a distinct strategy or as part of a national employment strategy</t>
  </si>
  <si>
    <t>Strategy</t>
  </si>
  <si>
    <t>Is there a developed and practical national strategy for youth employment, as a clear and independent strategy or as part of a national employment strategy?</t>
  </si>
  <si>
    <t>Yes, it is part of a labor market strategy that covers the entire labor market, Male and female of all age groups. Through its main objectives, the strategy seeks to increase the economic participation of citizens to 60% and reduce unemployment to 7%. It also includes a number of initiatives that target the supply side in terms of providing skills and values, including youth and those who are difficult to employ.</t>
  </si>
  <si>
    <t>Yes, and it is part of the labor market strategy currently being implemented.</t>
  </si>
  <si>
    <t>The labor market strategy focuses on 4 strategic objectives:</t>
  </si>
  <si>
    <r>
      <t xml:space="preserve">• </t>
    </r>
    <r>
      <rPr>
        <sz val="12"/>
        <color theme="1"/>
        <rFont val="Sakkal Majalla"/>
      </rPr>
      <t>One of the goals is to stimulate the economic participation of citizens (especially young men and women) and raise it from 45.5% according to the results of 2019 to 60% for the year 2030 One of the goals is to stimulate the economic participation of citizens (especially young men and women) and raise it from 45.5% according to the results of 2019 to 60% for the year 2030</t>
    </r>
  </si>
  <si>
    <t>9.1.1 Proportion of the rural population who live within 2 km of an all-season road.</t>
  </si>
  <si>
    <t>9.1.2 Passenger and freight volumes, by mode of transport</t>
  </si>
  <si>
    <t>Trains frights (tons)</t>
  </si>
  <si>
    <t>Trains frights (containers)</t>
  </si>
  <si>
    <t>Land passenger transport - buses (million)</t>
  </si>
  <si>
    <t>Air Transportation</t>
  </si>
  <si>
    <t xml:space="preserve">Total International Passenger </t>
  </si>
  <si>
    <t xml:space="preserve">Total Domestic Passenger </t>
  </si>
  <si>
    <t>Freight (Ton: international and domestic</t>
  </si>
  <si>
    <t>international freight through land ports (tons)</t>
  </si>
  <si>
    <t xml:space="preserve">Exports  </t>
  </si>
  <si>
    <t>Imports</t>
  </si>
  <si>
    <t>Maritime Transport</t>
  </si>
  <si>
    <t xml:space="preserve">Arrivals </t>
  </si>
  <si>
    <t xml:space="preserve">Departures </t>
  </si>
  <si>
    <t>Freight (Ton) Exports (Tons)</t>
  </si>
  <si>
    <t>Freight Imports (tons)</t>
  </si>
  <si>
    <t>Indicator 9.2.1 Manufacturing value added as a proportion of GDP and per-capita</t>
  </si>
  <si>
    <t>Added value percentage for transformative industries from GDP (%)</t>
  </si>
  <si>
    <t>Per capita share of the transformative industries added value (SAR)</t>
  </si>
  <si>
    <t>Note: As for GDP at constant prices, it undergoes annual updates and therefore the indicator will change annually based on these updates.</t>
  </si>
  <si>
    <t>Indicator 9.2.2 Manufacturing employment as a proportion of total employment</t>
  </si>
  <si>
    <t>Percentage of manufacturing employment as a
proportion of total employment</t>
  </si>
  <si>
    <t>Indicator 9.3.1 Proportion of small-scale industries in total industry value added.</t>
  </si>
  <si>
    <t>Proportion of small-scale industries in total industry value added (%)</t>
  </si>
  <si>
    <t>Indicator 9.5.1 Research and development expenditure as a proportion of GDP</t>
  </si>
  <si>
    <t>Research and development expenditure as a proportion of GDP</t>
  </si>
  <si>
    <t>Indicator 9.5.2 Researchers (in full-time equivalent) per million inhabitants</t>
  </si>
  <si>
    <t>Number of Researchers (in full-time equivalent) per million inhabitants)</t>
  </si>
  <si>
    <t>Indicator 9.b.1 Proportion of medium and high-tech industry value added in total value added</t>
  </si>
  <si>
    <t>Proportion of medium and high-tech industry value added in total value added (%)</t>
  </si>
  <si>
    <t>Indicator 9.c.1 Proportion of population covered by a mobile network, by technology.</t>
  </si>
  <si>
    <t>Percentage of 3G mobile networks spread in populated areas (%)</t>
  </si>
  <si>
    <t>Percentage of 4G mobile networks spread in populated areas (%)</t>
  </si>
  <si>
    <t>Indicator 10.3.1 Proportion of population reporting having personally felt discriminated against or harassed in the previous 12 months on the basis of a ground of discrimination prohibited under international human rights law</t>
  </si>
  <si>
    <t>Number of Population Reporting Personally Discriminatory Practices or Harassment, by Gender, Age and Marital Status, 2024</t>
  </si>
  <si>
    <t>Number</t>
  </si>
  <si>
    <t>Number of people who reported that they had personally
experienced discrimination or harassment</t>
  </si>
  <si>
    <t>Note: The number of people who reported experiencing discrimination or harassment has been documented.</t>
  </si>
  <si>
    <t>Indicator 10.4.1 Labor's share of GDP, including wages and social protection payments</t>
  </si>
  <si>
    <t>Indicator 10.5.1 Financial Soundness Indicators</t>
  </si>
  <si>
    <t>Financial Soundness Indicators</t>
  </si>
  <si>
    <t>Percentage of Capital to Risk-Weighted Assets</t>
  </si>
  <si>
    <t>Percentage of Non-Performing Loans to Total</t>
  </si>
  <si>
    <t>Percentage of Non-Performing Loans to Total
Loans</t>
  </si>
  <si>
    <t>Percentage of Return on Assets</t>
  </si>
  <si>
    <t>Percentage of Liquid Assets to Short-Term
Liabilities</t>
  </si>
  <si>
    <t>Percentage of Net Open Foreign Currency
Positions to Capital</t>
  </si>
  <si>
    <t>Indicator 10.a.1 Proportion of tariff lines applied to imports from least developed countries and developing countries with zero-tariff</t>
  </si>
  <si>
    <t>Percentage of tariff lines</t>
  </si>
  <si>
    <t>Note: Covers loans, aid and investment abroad.</t>
  </si>
  <si>
    <t>Indicator 10.b.1 Total resource flows for development, by recipient and donor countries and type of flow (e.g., official development assistance, foreign direct investment, and other flows)</t>
  </si>
  <si>
    <t>Total resource flows allocated to development</t>
  </si>
  <si>
    <t>Loans &amp; Aid</t>
  </si>
  <si>
    <t>Contributions to support associations and organizations</t>
  </si>
  <si>
    <t>Multi-party assistance</t>
  </si>
  <si>
    <t>Assets: Offshore Direct Investment</t>
  </si>
  <si>
    <t>Liabilities/Undertakings: Direct investment within the economy</t>
  </si>
  <si>
    <t>Indicator 10.c.1 Remittance costs as a proportion of the amount remitted (in millions)</t>
  </si>
  <si>
    <t>Total amounts transferred to resident labour (non-Saudi)</t>
  </si>
  <si>
    <t>Indicator 11.3.1: Ratio of land consumption rate to population growth rate</t>
  </si>
  <si>
    <t>Land consumption ratio to population growth rate</t>
  </si>
  <si>
    <t>Item/City</t>
  </si>
  <si>
    <t>Jeddah</t>
  </si>
  <si>
    <t>Al Madina</t>
  </si>
  <si>
    <t>Taif</t>
  </si>
  <si>
    <t>Built-up Area 2014</t>
  </si>
  <si>
    <t>Built-up Area 2022</t>
  </si>
  <si>
    <t>Built-up Areas 2023</t>
  </si>
  <si>
    <t>Total Population 2014</t>
  </si>
  <si>
    <t>Total Population 2022</t>
  </si>
  <si>
    <t>Total Population 2023</t>
  </si>
  <si>
    <t>Land consumption 2014-2022</t>
  </si>
  <si>
    <t>Land consumption 2022-2023</t>
  </si>
  <si>
    <t>Population growth rحate 2014-2022</t>
  </si>
  <si>
    <t>Land Percentage 2014-2022</t>
  </si>
  <si>
    <t>Land Percentage 2022-2023</t>
  </si>
  <si>
    <t>Accumulated per capita (m2 per capita) 2014</t>
  </si>
  <si>
    <t>Accumulated per capita (m2 per capita) 2022</t>
  </si>
  <si>
    <t>Accumulated per capita (m2 per capita) 2023</t>
  </si>
  <si>
    <t>Note: The index covers data at the national level only and not at the regional level.</t>
  </si>
  <si>
    <t>Indicator 11.3.2: Proportion of cities with a direct participation structure of civil society in urban planning and management that operate regularly and democratically</t>
  </si>
  <si>
    <t>Axis</t>
  </si>
  <si>
    <t xml:space="preserve">Each evaluation below takes a certain value </t>
  </si>
  <si>
    <t>Evaluation</t>
  </si>
  <si>
    <t>Strongly Oppose(1)</t>
  </si>
  <si>
    <t>Oppose(2)</t>
  </si>
  <si>
    <t>Agree(3)</t>
  </si>
  <si>
    <t>Strongly agree (4)</t>
  </si>
  <si>
    <t>Are there structures for civil society participation in urban planning, including design and agreements that are direct, regular and democratic?</t>
  </si>
  <si>
    <t>x</t>
  </si>
  <si>
    <t>Are there structures for civil society participation in urban budget decision making that are direct, regular and democratic?</t>
  </si>
  <si>
    <t>Are there structures for civil society evaluation and feedback on the performance of urban management, which are direct, regular and democratic?</t>
  </si>
  <si>
    <t>Do the structures promote the participation of women, young men and women, and/or other marginalized groups?</t>
  </si>
  <si>
    <t>Indicator 11.4.1 Total per capita expenditure on the preservation, protection and conservation of all cultural and natural heritage, by source of funding (public, private), type of heritage (cultural, natural) and level of government (national, regional, and local/municipal)</t>
  </si>
  <si>
    <t>Note: Data covers total expenditure on different types of heritage only and does not cover per capita expenditure.</t>
  </si>
  <si>
    <t>Number of deaths, missing persons and people directly affected by disasters per 100,000 Population</t>
  </si>
  <si>
    <t>Indicator 11.5.2 Direct economic loss attributed to disasters in relation to global gross domestic product (GDP)</t>
  </si>
  <si>
    <t xml:space="preserve">Indicator 11.6.2 Annual mean levels of fine particulate matter (e.g., PM2.5 and PM10) in cities </t>
  </si>
  <si>
    <t>Average annual levels of fine particles 10 (number)</t>
  </si>
  <si>
    <t>Riyadh province</t>
  </si>
  <si>
    <t>Makkah Province</t>
  </si>
  <si>
    <t>Medina province</t>
  </si>
  <si>
    <t>Qassim Province</t>
  </si>
  <si>
    <t>Asir province</t>
  </si>
  <si>
    <t>Tabuk province</t>
  </si>
  <si>
    <t>Hail province</t>
  </si>
  <si>
    <t>Northern Borders Region</t>
  </si>
  <si>
    <t>Jizan province</t>
  </si>
  <si>
    <t>Najran Province</t>
  </si>
  <si>
    <t>Abha province</t>
  </si>
  <si>
    <t>Al-Jouf province</t>
  </si>
  <si>
    <t xml:space="preserve">Yearly average </t>
  </si>
  <si>
    <t>Average annual levels of fine particles 2.5</t>
  </si>
  <si>
    <t>Riyadh Province</t>
  </si>
  <si>
    <t>Asir Province</t>
  </si>
  <si>
    <t>N/A</t>
  </si>
  <si>
    <t>Tabuk Province</t>
  </si>
  <si>
    <t>Hail Province</t>
  </si>
  <si>
    <t>Jazan Province</t>
  </si>
  <si>
    <t>Abha Province</t>
  </si>
  <si>
    <t>Al-Jouf Province</t>
  </si>
  <si>
    <t>Indicator 11.7.1 Average share of the built-up area of cities that is open space for public use for all, by sex, age and persons with disabilities</t>
  </si>
  <si>
    <t>Percentage of average share of residential area nationally, 2023</t>
  </si>
  <si>
    <t>Share of land allocated to urban streets (%)</t>
  </si>
  <si>
    <t>Share of land allocated to open public spaces within urban areas (%)</t>
  </si>
  <si>
    <t>Average share of an urban area that is open to public use for all (%)</t>
  </si>
  <si>
    <t>Proportion of urban residents within 400 meters walking distance of open public spaces (%)</t>
  </si>
  <si>
    <t>Percentage of Average share of a residential area at the city level, 2023</t>
  </si>
  <si>
    <t>City</t>
  </si>
  <si>
    <t>Proportion of urban residents within 400 meters walking
distance of public open spaces</t>
  </si>
  <si>
    <t>Proportion of urban residents within 400 meters walking distance of public open spaces</t>
  </si>
  <si>
    <t>Average share of an urban area that is open to public use
for all</t>
  </si>
  <si>
    <t>Land allocated for open public spaces within urban areas</t>
  </si>
  <si>
    <t>Land allocated for streets within the urban area (km2)</t>
  </si>
  <si>
    <t>Total population within the city/urban area</t>
  </si>
  <si>
    <t>Total city/urban area (km2)</t>
  </si>
  <si>
    <t>Note: What is applied in the regions are emergency plans in the regions in addition to</t>
  </si>
  <si>
    <t>to plans to face disasters.</t>
  </si>
  <si>
    <t>Indicator 11.b.2 Proportion of local governments that adopt and implement local disaster risk reduction strategies in line with national disaster risk reduction strategies</t>
  </si>
  <si>
    <t>Total/percent</t>
  </si>
  <si>
    <t>Note: What is applied in the regions are contingency plans in the regions as well as national disaster plans.</t>
  </si>
  <si>
    <t>Indicator 12.3.1 (a) Food loss index and (b) food waste index</t>
  </si>
  <si>
    <t>Production and importer of food commodities, 2024 (ton)</t>
  </si>
  <si>
    <t>Name of the crop</t>
  </si>
  <si>
    <t>Total loss percentage</t>
  </si>
  <si>
    <t>Total waste percentage</t>
  </si>
  <si>
    <t>Wheat (flour, bread)</t>
  </si>
  <si>
    <t>Rice</t>
  </si>
  <si>
    <t>Watermelon</t>
  </si>
  <si>
    <t>Zucchini</t>
  </si>
  <si>
    <t>Cucumber</t>
  </si>
  <si>
    <t>Carrots</t>
  </si>
  <si>
    <t>Tomatoes</t>
  </si>
  <si>
    <t>Onion</t>
  </si>
  <si>
    <t>Potatoes</t>
  </si>
  <si>
    <t>Mango</t>
  </si>
  <si>
    <t>Orange</t>
  </si>
  <si>
    <t>Dates</t>
  </si>
  <si>
    <t>Sheep meat</t>
  </si>
  <si>
    <t>Camel meat</t>
  </si>
  <si>
    <t>Poultry</t>
  </si>
  <si>
    <t>Fish</t>
  </si>
  <si>
    <t>Unclassified meat</t>
  </si>
  <si>
    <t>Other fruit</t>
  </si>
  <si>
    <t xml:space="preserve">Conventions </t>
  </si>
  <si>
    <t>Answer</t>
  </si>
  <si>
    <t>Number of reports issued</t>
  </si>
  <si>
    <t>9 Reports</t>
  </si>
  <si>
    <t xml:space="preserve">Has the Kingdom signed the Montreal Convention? </t>
  </si>
  <si>
    <t>Accessions signify consent to a treat that a state did not 
previously signed</t>
  </si>
  <si>
    <t>Did the Kingdom sign Paris (climate change)</t>
  </si>
  <si>
    <t xml:space="preserve">Indicator 12.4.2 (a) Hazardous waste generated per capita; and (b) proportion of hazardous waste treated, by type of treatment </t>
  </si>
  <si>
    <t>The percentage of hazardous industrial waste that is properly treated</t>
  </si>
  <si>
    <t xml:space="preserve">Note: Data on the amount of waste ordered is available only but does not represent per capita. </t>
  </si>
  <si>
    <t>Indicator 12.6.1 Companies publishing sustainability reports</t>
  </si>
  <si>
    <t>Note: The available data on the index does not cover different sectors.</t>
  </si>
  <si>
    <t>Indicator 12.8.1 Extent to which (i) global citizenship education and (ii) education for sustainable development are mainstreamed in (a) national education policies; (b) curricula; (c) teacher education; and (d) student assessment.</t>
  </si>
  <si>
    <t>National Education Policy</t>
  </si>
  <si>
    <t>Student Assessment</t>
  </si>
  <si>
    <t>Note: Data on national education policies and student assessment are available.</t>
  </si>
  <si>
    <t>Indicator 12.b.1: Implementation of standard accounting tools to monitor the economic and environmental aspects of tourism sustainability</t>
  </si>
  <si>
    <t>Tables for the development of standardized accounting tools to monitor the economic and environmental aspects of tourism sustainability</t>
  </si>
  <si>
    <t>Tourism Sub-Account Table 1 on Inbound Tourism Expenditure</t>
  </si>
  <si>
    <t xml:space="preserve"> Tourism Subaccount Table 2 on Domestic Tourism Expenditure</t>
  </si>
  <si>
    <t xml:space="preserve"> Tourism Sub-Account Table 3 on Outbound Tourism Expenditure</t>
  </si>
  <si>
    <t xml:space="preserve"> Tourism Sub-Account Table 4 on Domestic Tourism Consumption</t>
  </si>
  <si>
    <t xml:space="preserve"> Tourism Sub-Account Table 5 on Production Accounts for Tourism Industries</t>
  </si>
  <si>
    <t xml:space="preserve"> Tourism Sub-Account Table 6 on Domestic Supply and Domestic Tourism Consumption</t>
  </si>
  <si>
    <t xml:space="preserve"> Tourism Sub-Account Table 7 on Employment in Tourism Industries</t>
  </si>
  <si>
    <t>Environmental Accounting System Tables</t>
  </si>
  <si>
    <t xml:space="preserve"> Table of water flows in the System of Environmental and Economic Accounts</t>
  </si>
  <si>
    <t>Table of energy flows in the System of Environmental and Economic Accounts</t>
  </si>
  <si>
    <t>Table of global greenhouse gas emissions</t>
  </si>
  <si>
    <t>Table of solid waste in the system of environmental and economic accounts</t>
  </si>
  <si>
    <t>Total/perecent</t>
  </si>
  <si>
    <t>Indicator 13.1.3 Proportion of local governments that adopt and implement local disaster risk reduction strategies in line with national disaster risk reduction strategies</t>
  </si>
  <si>
    <t>Indicator 13.2.1 Number of countries with nationally determined contributions, long-term strategies, national adaptation plans and adaptation communications, as reported to the secretariat of the United Nations Framework Convention on Climate Change</t>
  </si>
  <si>
    <t>Does the Kingdom have NDCs, long-term strategies, national adaptation plans and adaptation communications communicated to the UNFCCC Secretariat?</t>
  </si>
  <si>
    <t>Indicator 13.3.1 Extent to which (i) global citizenship education and (ii) education for sustainable development are mainstreamed in (a) national education policies; (b) curricula; (c) teacher education; and (d) student assessment</t>
  </si>
  <si>
    <t>Indicator 13.b.1 Number of countries with nationally determined contributions, long-term strategies, national adaptation plans and adaptation communications, as reported to the secretariat of the United Nations Framework Convention on Climate Change</t>
  </si>
  <si>
    <t>This indicator is not applicable to the Kingdom of Saudi Arabia.</t>
  </si>
  <si>
    <t>Indicator 14.5.1 Coverage of protected areas in relation to marine areas</t>
  </si>
  <si>
    <t>Value (Km square)</t>
  </si>
  <si>
    <t>Percentage of marine protected areas important for biodiversity (%)</t>
  </si>
  <si>
    <t>Note: Data do not include the area of marine protected areas important for biodiversity.</t>
  </si>
  <si>
    <t>Indicator 14.6.1 Degree of implementation of international instruments aiming to combat illegal, unreported and unregulated fishing.</t>
  </si>
  <si>
    <t>Score</t>
  </si>
  <si>
    <t>The progress made by countries in implementing the legal/regulatory/political/institutional framework for the application of the Minor Fish Corrector to ensure access to marine resources and protect those rights.</t>
  </si>
  <si>
    <t>Indicator 14.7.1 Sustainable fisheries as a proportion of GDP in small island developing States, least developed countries and</t>
  </si>
  <si>
    <t>all countries</t>
  </si>
  <si>
    <t>Added value (one million SAR), 2024</t>
  </si>
  <si>
    <t>Added value of fisheries and aquaculture</t>
  </si>
  <si>
    <t>GDP</t>
  </si>
  <si>
    <t>Fisheries and aquaculture value added share of GDP (%)</t>
  </si>
  <si>
    <t>Indicator 14.b.1 Degree of application of a legal/regulatory/ policy/institutional framework which recognizes and protects access rights for small-scale fisheries.</t>
  </si>
  <si>
    <t>Progress in implementing international instruments aimed at combating illegal, unreported and unregulated fishing</t>
  </si>
  <si>
    <t>Indicator 15.1.1 Forest area as a proportion of total land area</t>
  </si>
  <si>
    <t>Forest area in the Kingdom (million hectares)</t>
  </si>
  <si>
    <t>Percentage of forests to the land area of the Kingdom</t>
  </si>
  <si>
    <t>Note: There is currently an ongoing census project that will be completed early next year, which explains the lack of sufficient data.</t>
  </si>
  <si>
    <t>Indicator 15.1.2 Proportion of important sites for terrestrial and freshwater biodiversity that are covered by protected areas, by ecosystem type</t>
  </si>
  <si>
    <t>Percentage of Freshwater</t>
  </si>
  <si>
    <t>Percentage of Mountains</t>
  </si>
  <si>
    <t>Percentage of Protected areas</t>
  </si>
  <si>
    <t>Indicator 15.2.1 Progress towards sustainable forest management</t>
  </si>
  <si>
    <t>Forest area under an independently verified forest management certification scheme (unit 1000 hectare)</t>
  </si>
  <si>
    <t xml:space="preserve"> 163,546.44 hectares</t>
  </si>
  <si>
    <t>Note: Covers forest area only.</t>
  </si>
  <si>
    <t>Indicator 15.3.1 Proportion of land that is degraded over total land area.</t>
  </si>
  <si>
    <t>Proportion of land that is degraded over total land area (%)</t>
  </si>
  <si>
    <t>Indicator 15.4.2 Mountain Green Cover Index</t>
  </si>
  <si>
    <t>Total in km² (2023)</t>
  </si>
  <si>
    <t>Tree-covered areas</t>
  </si>
  <si>
    <t>Note: Data includes tree-covered areas only.</t>
  </si>
  <si>
    <t>Indicator 15.5.1 Red List Index</t>
  </si>
  <si>
    <t>Status</t>
  </si>
  <si>
    <t>Amphibians</t>
  </si>
  <si>
    <t>Reptiles</t>
  </si>
  <si>
    <t>fowls</t>
  </si>
  <si>
    <t>Mammals</t>
  </si>
  <si>
    <t>Extinct Species</t>
  </si>
  <si>
    <t>Including Endemic</t>
  </si>
  <si>
    <t>Extinct in the Wild</t>
  </si>
  <si>
    <t xml:space="preserve"> No species </t>
  </si>
  <si>
    <t>Immediately Threatened</t>
  </si>
  <si>
    <t>Including Native</t>
  </si>
  <si>
    <t>Threatened Species</t>
  </si>
  <si>
    <t>Vulnerable Species</t>
  </si>
  <si>
    <t>Under Threatened Species</t>
  </si>
  <si>
    <t>Least Concern</t>
  </si>
  <si>
    <t>Indigenous</t>
  </si>
  <si>
    <t>Total Threatened Species</t>
  </si>
  <si>
    <t>Known Species</t>
  </si>
  <si>
    <t>Species for which no data is available</t>
  </si>
  <si>
    <t>Unclassified Species</t>
  </si>
  <si>
    <t>Indicator 15.8.1 Proportion of countries adopting relevant national legislation and adequately resourcing the prevention or control of invasive alien species.</t>
  </si>
  <si>
    <t>Part I: (1) (a) National legislation deemed relevant to the prevention and control of the introduction of invasive alien species.</t>
  </si>
  <si>
    <t>Not applicable</t>
  </si>
  <si>
    <t>Saudi Arabia is a recipient of global funding that has access to any funding from global financial mechanisms for projects related to the management of invasive alien species (1 = yes, 0 = no)</t>
  </si>
  <si>
    <t>Legislation, regulations and laws relating to the prevention of the introduction and management of invasive alien species (1 = yes, 0 = no)</t>
  </si>
  <si>
    <t>The objectives of the Biodiversity Strategy and the National Plan of Action are aligned with Aichi Biodiversity Target 9 set out in the Strategic Plan for Biodiversity 2011-2020 (1=Yes, 0=No)</t>
  </si>
  <si>
    <t>Part II: Translating political arrangements into action by countries to implement policies, prevention and effective control of species Invasive alien and allocate resources for the procedure.</t>
  </si>
  <si>
    <t>Does your country have a government department, agency or national agencies (including supranational institutions/organizations) responsible for managing invasive alien species affecting the natural environment, economic sectors (e.g. agriculture, forestry, tourism, etc.) or human health?</t>
  </si>
  <si>
    <t>Are there institutions (including TNCs) that have a clear legal mandate and powers to conduct risk analyses of potential invasive species?</t>
  </si>
  <si>
    <t>Are there institutions (including supranational institutions/organizations) with a clear legal mandate and powers to conduct risk analyses related to potential invasive species?</t>
  </si>
  <si>
    <t>Are there institutions (including supranational institutions/organizations) with a clear legal mandate and powers to prevent the deliberate introduction of species assessed as potentially gaseous (including import for agriculture, aquaculture, nursery trade, animal husbandry, pet husbandry, etc.)?</t>
  </si>
  <si>
    <t>Are there institutions (including supranational institutions/organizations) with a clear legal mandate and powers to limit the unintentional introduction of alien species?</t>
  </si>
  <si>
    <t>Are there institutions (including supranational institutions/organizations) with a clear legal mandate and powers to promote public awareness of alien invasive species issues?</t>
  </si>
  <si>
    <t>Are there institutions (including supranational institutions/organizations) with a clear legal mandate and authority to monitor and implement surveillance programmes to detect groups of founders of invasive alien species at an early stage?</t>
  </si>
  <si>
    <t>Are there institutions (including supranational institutions/organizations) with a clear legal mandate and powers to contain and eradicate invasive alien species populations within the country?</t>
  </si>
  <si>
    <t>Are there institutions (including supranational institutions/organizations) with a clear legal mandate and powers to record and preserve information about invasive alien species?</t>
  </si>
  <si>
    <t>Are there institutions (including supranational institutions/organizations) with a clear legal mandate and powers to enforce relevant legal provisions regarding the control of invasive alien species?</t>
  </si>
  <si>
    <t>Are there any legal provisions or institutional arrangements in place to facilitate cooperation between different government bodies in decision-making on invasive alien species?</t>
  </si>
  <si>
    <t>Has your country allocated from the national budget to manage the threat of invasive alien species?</t>
  </si>
  <si>
    <t xml:space="preserve"> Can you provide an estimate of this allocation?</t>
  </si>
  <si>
    <t>It is not possible to provide a single, exact number for the national budget allocation specifically for Invasive Alien Species (IAS) management.</t>
  </si>
  <si>
    <t>If your country is a recipient of global funding (e.g. GEF – has your country received any funding from the GFF for projects related to the management of invasive alien species?</t>
  </si>
  <si>
    <t>If the answer is yes, are these actions being implemented?</t>
  </si>
  <si>
    <t xml:space="preserve">Not applicable </t>
  </si>
  <si>
    <t>Does your biodiversity strategy (local, national, regional or supranational) include one or more targets and actions related to the management of invasive alien species?</t>
  </si>
  <si>
    <t>If yes, are these actions being implemented?</t>
  </si>
  <si>
    <t xml:space="preserve">Partial implementation </t>
  </si>
  <si>
    <t>Are there budgetary allocations or are there any financial instruments (such as dedicated financial programs) available for this implementation?</t>
  </si>
  <si>
    <t>Has your country developed a national strategy and action plan for invasive alien species?</t>
  </si>
  <si>
    <t>Is there budget allocation or are there any financial instruments (e.g. dedicated financial programs) available for this implementation?</t>
  </si>
  <si>
    <t xml:space="preserve">If your country has not developed a National Invasive Alien Species Strategy and Action Plan
(NISSAP), under what national regulatory or policy framework is IAS prevention, control and
management currently done in your country? </t>
  </si>
  <si>
    <t xml:space="preserve">No answer </t>
  </si>
  <si>
    <t xml:space="preserve">Do you know of any NGOs or civil society groups working on invasive species management in your country? </t>
  </si>
  <si>
    <t xml:space="preserve">What is the level of involvement? </t>
  </si>
  <si>
    <t xml:space="preserve">High involvement </t>
  </si>
  <si>
    <t>Are there institutions (including supranational institutions/organizations, e.g. EU) with a clear legal mandate and the necessary powers to develop national plans and policies in relation to invasive alien species?</t>
  </si>
  <si>
    <t xml:space="preserve">Are there any forms of collaboration with other countries that your government engages in on a regular basis? </t>
  </si>
  <si>
    <t>Please enter the name of your country (not entering a name will invalidate the survey).</t>
  </si>
  <si>
    <t>Kingdom of Saudi Arabia</t>
  </si>
  <si>
    <t>Number of victims of intentional homicide per 100,000 population</t>
  </si>
  <si>
    <t>Indicator 16.1.4: Proportion of population that feel safe walking alone around the area they live after dark</t>
  </si>
  <si>
    <t>Indicator (overall) – 2023</t>
  </si>
  <si>
    <t xml:space="preserve">Very safe  </t>
  </si>
  <si>
    <t xml:space="preserve">Safe </t>
  </si>
  <si>
    <t xml:space="preserve">Proportion of population that feel safe walking alone around the area they live in after dark </t>
  </si>
  <si>
    <t>Note: Data covers the national level only.</t>
  </si>
  <si>
    <t>Proportion of population that feel safe walking alone around the area they live in after dark by age - 2023</t>
  </si>
  <si>
    <t xml:space="preserve">Age  </t>
  </si>
  <si>
    <t xml:space="preserve">Very safe </t>
  </si>
  <si>
    <t>60-64</t>
  </si>
  <si>
    <t>65+</t>
  </si>
  <si>
    <t>Proportion of population that feel safe walking alone around the area they live in after dark by gender - 2023</t>
  </si>
  <si>
    <t>Indicator 16.6.1 Primary government expenditures as a proportion of original approved budget, by sector (or by budget codes or similar)</t>
  </si>
  <si>
    <t>Municipal Services Sector</t>
  </si>
  <si>
    <t>Economic resources sector</t>
  </si>
  <si>
    <t>Infrastructure and transportation sector</t>
  </si>
  <si>
    <t xml:space="preserve">General Items </t>
  </si>
  <si>
    <t>Indicator 16.7.1 Proportions of positions in national and local institutions, including (a)the legislatures; (b) the public service; and (c) the judiciary, compared to national distributions, by gender, age, persons with disabilities and population groups.</t>
  </si>
  <si>
    <t>Jobs in the public sector 2024</t>
  </si>
  <si>
    <t>Function</t>
  </si>
  <si>
    <t>Other Directors: Managing Directors, CEOs, Business Services and Administration Managers</t>
  </si>
  <si>
    <t>Professional Administrators</t>
  </si>
  <si>
    <t>Business and Management Assistant Professionals</t>
  </si>
  <si>
    <t>General clerks and keyboard clerks</t>
  </si>
  <si>
    <t>Total national public servants (including police, education, health, front desk administrative staff and all other public servants)</t>
  </si>
  <si>
    <t xml:space="preserve">Age Group </t>
  </si>
  <si>
    <t>Under 25 years old</t>
  </si>
  <si>
    <t>Age 25-34</t>
  </si>
  <si>
    <t>Age 35-44</t>
  </si>
  <si>
    <t>Age 45-54</t>
  </si>
  <si>
    <t>Age 55-64</t>
  </si>
  <si>
    <t>Age 65 and older</t>
  </si>
  <si>
    <t xml:space="preserve">Persons with disabilities </t>
  </si>
  <si>
    <t>Percentage of children under five whose birth is registered with a civil authority, by age</t>
  </si>
  <si>
    <t>lifetime</t>
  </si>
  <si>
    <t>16.10.2 - Number of countries that adopt and implement constitutional, statutory and/or policy guarantees public access to information</t>
  </si>
  <si>
    <t>Dimension</t>
  </si>
  <si>
    <t>Assessment Criteria (per UN Metadata)</t>
  </si>
  <si>
    <t>Saudi Arabia Response</t>
  </si>
  <si>
    <t>Adoption</t>
  </si>
  <si>
    <t>Existence of legal guarantee(s) for access to information (constitutional, statutory, policy).</t>
  </si>
  <si>
    <t>Binding policy documents in place (e.g., Freedom of Information / Open Data Policy). No primary or secondary legislation.</t>
  </si>
  <si>
    <t>Oversight institution specified.</t>
  </si>
  <si>
    <t>Saudi Data &amp; AI Authority (by Royal Order) acts as oversight body, reporting to Council of Ministers.</t>
  </si>
  <si>
    <t>Appointment of Public Information Officers across ministries/agencies.</t>
  </si>
  <si>
    <t>Yes, mandated.</t>
  </si>
  <si>
    <t>Oversight institution roles (appeals, monitoring, enforcement, mediation).</t>
  </si>
  <si>
    <t>All mandated.</t>
  </si>
  <si>
    <t>Permissible exemptions (national security, privacy, commercial, etc.).</t>
  </si>
  <si>
    <t>Clearly defined categories included.</t>
  </si>
  <si>
    <t>Subtotal: Adoption</t>
  </si>
  <si>
    <t>Implementation</t>
  </si>
  <si>
    <t>Activities of oversight body: training, guidance, awareness, statistics, reports.</t>
  </si>
  <si>
    <t>Awareness &amp; training provided; no annual report; partial statistics.</t>
  </si>
  <si>
    <t>Reporting by ministries/agencies on ATI requests.</t>
  </si>
  <si>
    <t>Yes (2024 reference year).</t>
  </si>
  <si>
    <t>Appeals statistics maintained.</t>
  </si>
  <si>
    <t>Subtotal: Implementation</t>
  </si>
  <si>
    <t>Final Composite Score</t>
  </si>
  <si>
    <t>8.2 / 9</t>
  </si>
  <si>
    <t>Indicator 16.a.1 Existence of independent national human rights institutions in compliance with the Paris Principles</t>
  </si>
  <si>
    <t>The Commission has a human rights strategy in addition to the existence of the National Society for Human Rights.</t>
  </si>
  <si>
    <t xml:space="preserve">Indicator 16.b.1: Proportion of population reporting having personally felt discriminated against or harassed in the previous 12 months on the basis of a ground of discrimination prohibited under international human rights law </t>
  </si>
  <si>
    <t>Number of people who reported that they had personally experienced
discrimination or harassment</t>
  </si>
  <si>
    <t>Totals</t>
  </si>
  <si>
    <t>Indicator 17.1.1 Total government revenue as a proportion of GDP, by source</t>
  </si>
  <si>
    <t>Non-oil government revenues from different sources )Billion SAR)</t>
  </si>
  <si>
    <t xml:space="preserve">Non-oil revenues </t>
  </si>
  <si>
    <t xml:space="preserve">Taxes on income, profits, and capital gains </t>
  </si>
  <si>
    <t xml:space="preserve">Taxes on goods and services </t>
  </si>
  <si>
    <t>Indicator 17.1.2 Proportion of domestic budget funded by domestic taxes</t>
  </si>
  <si>
    <t>Total expenditure (billion Saudi Riyal)</t>
  </si>
  <si>
    <t>Note: The data available on the index reflects total expenditures only.</t>
  </si>
  <si>
    <t>Indicator 17.3.1 Additional financial resources mobilized for developing countries from multiple sources</t>
  </si>
  <si>
    <t>Foreign direct investment (million Saudi Riyal)</t>
  </si>
  <si>
    <t>Note: 1. Experimental private finance mobilization: Refers to private resource flows for activities in developing countries. These resources are mobilized through interventions by multilateral development banks, bilateral development finance institutions, or other bilateral agencies, i.e., interventions in which a direct causal relationship between official intervention and private resources can be demonstrated.</t>
  </si>
  <si>
    <t>2. Official sustainable development grants are cash or in-kind transfers for which the recipient does not incur any legal debt.</t>
  </si>
  <si>
    <t>3. Foreign Direct Investment (FDI): FDI is defined as a type of investment that reflects a long-term interest by an entity resident in a given economy (a direct investor) in an enterprise resident in an economy other than that of the direct investor. This lasting interest involves a long-term relationship between the direct investor and the enterprise receiving the direct investment and a significant degree of influence over the management of that enterprise. Direct or indirect ownership of 10 percent or more of the voting power of an enterprise resident in a given economy by an investor resident in another economy is considered clear evidence of such a relationship, according to the OECD's Detailed Reference Definition of Foreign Direct Investment (4th edition) and the UNCTAD work on FDI statistics.</t>
  </si>
  <si>
    <t>Indicator 17.3.2 Volume of remittances (in United States dollars) as a proportion of total GDP</t>
  </si>
  <si>
    <t>Volume of remittances (in United States dollars) as a proportion of total GDP</t>
  </si>
  <si>
    <t xml:space="preserve">Employees’ compensation (Paid) </t>
  </si>
  <si>
    <t>Total personal transfers and Employees’ compensation</t>
  </si>
  <si>
    <t>National Domestic Product</t>
  </si>
  <si>
    <t>Remittances as a percentage of GDP (%)</t>
  </si>
  <si>
    <t>Indicator 17.4.1 Debt service as a proportion of exports of goods and services</t>
  </si>
  <si>
    <t>Debt service as a proportion of exports of goods and services</t>
  </si>
  <si>
    <t>Cost of debt (million riyals)</t>
  </si>
  <si>
    <t>Exports of goods and services (million riyals)</t>
  </si>
  <si>
    <t>Cost of debt as a percentage of exports of goods and services (%)</t>
  </si>
  <si>
    <t xml:space="preserve">Item </t>
  </si>
  <si>
    <t>The Kingdom of Saudi Arabia has signed bilateral investment agreements with least developed and developing economies, but these have not entered into force.</t>
  </si>
  <si>
    <t>Pakistan</t>
  </si>
  <si>
    <t>The Kingdom of Saudi Arabia has signed bilateral investment agreements with least developed and developing economies, but these agreements have been terminated.</t>
  </si>
  <si>
    <t xml:space="preserve">Joran </t>
  </si>
  <si>
    <t xml:space="preserve">Belgium </t>
  </si>
  <si>
    <t>Indicator 17.6.1 Fixed broadband subscriptions per 100 inhabitants, by speed [1]</t>
  </si>
  <si>
    <t>Subscriptions from 256 KB to less than 2 MB/s</t>
  </si>
  <si>
    <t>Subscriptions from 2 MB to less than 10 MB/s</t>
  </si>
  <si>
    <t>Subscriptions from 10 MB to 10 GB</t>
  </si>
  <si>
    <t>Indicator 17.8.1 Proportion of individuals using the Internet</t>
  </si>
  <si>
    <t>Proportion of people using internet</t>
  </si>
  <si>
    <t>Total (15-74 years old)</t>
  </si>
  <si>
    <t>Indicator 17.10.1 Worldwide weighted tariff-average</t>
  </si>
  <si>
    <t xml:space="preserve">Weighted averages of globally weighted tariffs </t>
  </si>
  <si>
    <t>Indicator 17.11.1 Developing countries and least developed countries’ share of global exports</t>
  </si>
  <si>
    <t xml:space="preserve">Percentage of Exports shared by developing
countries and least developed countries </t>
  </si>
  <si>
    <t>Indicator 17.12.1 Weighted average tariffs faced by developing countries, least developed countries and small island developing States</t>
  </si>
  <si>
    <t>Percentage of weighted
average tariffs faced by
developing countries</t>
  </si>
  <si>
    <t>Indicator 17.13.1: Macroeconomic Dashboard</t>
  </si>
  <si>
    <t xml:space="preserve">Macroeconomic items </t>
  </si>
  <si>
    <t>Annual growth of real GDP* per capita</t>
  </si>
  <si>
    <t>Gross capital formation (annual growth per capita)</t>
  </si>
  <si>
    <t>Household final consumption expenditure (annual growth per capita)</t>
  </si>
  <si>
    <t>General government consumption expenditure (annual growth per capita)</t>
  </si>
  <si>
    <t>Exports of goods and services (annual growth per capita)</t>
  </si>
  <si>
    <t>Imports of goods and services (annual growth per capita)</t>
  </si>
  <si>
    <t>Note: Data on key macroeconomic indicators only are provided.</t>
  </si>
  <si>
    <t>Points</t>
  </si>
  <si>
    <t>Indicator 17.18.1: Statistical capacity indicator for Sustainable Development Goal monitoring</t>
  </si>
  <si>
    <t>Column 1</t>
  </si>
  <si>
    <t>Column 2</t>
  </si>
  <si>
    <t>Column 3</t>
  </si>
  <si>
    <t>Column 4</t>
  </si>
  <si>
    <t xml:space="preserve">Goal </t>
  </si>
  <si>
    <t xml:space="preserve">Indicator no. </t>
  </si>
  <si>
    <t>What is Covered in 2024 report</t>
  </si>
  <si>
    <t xml:space="preserve">Coverage status </t>
  </si>
  <si>
    <t>SDG 1: Poverty</t>
  </si>
  <si>
    <t>1.3.1</t>
  </si>
  <si>
    <t xml:space="preserve">Partially covered </t>
  </si>
  <si>
    <t>1.4.1</t>
  </si>
  <si>
    <t xml:space="preserve">None </t>
  </si>
  <si>
    <t>1.4.2</t>
  </si>
  <si>
    <t>1.5.1</t>
  </si>
  <si>
    <t>1.5.2</t>
  </si>
  <si>
    <t>1.5.3</t>
  </si>
  <si>
    <t xml:space="preserve">National </t>
  </si>
  <si>
    <t xml:space="preserve">Fully covered </t>
  </si>
  <si>
    <t>1.5.4</t>
  </si>
  <si>
    <t>Province (city)</t>
  </si>
  <si>
    <t>1.a.1</t>
  </si>
  <si>
    <t xml:space="preserve">By sector only </t>
  </si>
  <si>
    <t>1.a.2</t>
  </si>
  <si>
    <t>By education, health and social development</t>
  </si>
  <si>
    <t>SDG 2: Hunger</t>
  </si>
  <si>
    <t>2.2.1</t>
  </si>
  <si>
    <t xml:space="preserve">Gender only </t>
  </si>
  <si>
    <t>2.2.2</t>
  </si>
  <si>
    <t>2.2.3</t>
  </si>
  <si>
    <t>None</t>
  </si>
  <si>
    <t>2.3.1</t>
  </si>
  <si>
    <t>Type of enterprise (farming/pastoral/forestry)</t>
  </si>
  <si>
    <t>2.4.1</t>
  </si>
  <si>
    <t>2.5.1</t>
  </si>
  <si>
    <t>National</t>
  </si>
  <si>
    <t>2.5.2</t>
  </si>
  <si>
    <t>2.c.1</t>
  </si>
  <si>
    <t>Type of product, level of price anomaly</t>
  </si>
  <si>
    <t xml:space="preserve">SDG 3: Health </t>
  </si>
  <si>
    <t>3.1.1</t>
  </si>
  <si>
    <t xml:space="preserve">Partially covered  </t>
  </si>
  <si>
    <t>3.1.2</t>
  </si>
  <si>
    <t>3.2.1</t>
  </si>
  <si>
    <t>3.2.2</t>
  </si>
  <si>
    <t xml:space="preserve">None  </t>
  </si>
  <si>
    <t>3.3.1</t>
  </si>
  <si>
    <t>3.3.2</t>
  </si>
  <si>
    <t>3.3.3</t>
  </si>
  <si>
    <t>Gender and national</t>
  </si>
  <si>
    <t>3.3.4</t>
  </si>
  <si>
    <t>3.3.5</t>
  </si>
  <si>
    <t xml:space="preserve">Disease and gender </t>
  </si>
  <si>
    <t>3.4.1</t>
  </si>
  <si>
    <t>3.4.2</t>
  </si>
  <si>
    <t>3.5.1</t>
  </si>
  <si>
    <t>3.6.1</t>
  </si>
  <si>
    <t>3.7.1</t>
  </si>
  <si>
    <t>3.7.2</t>
  </si>
  <si>
    <t>3.8.1</t>
  </si>
  <si>
    <t>3.8.2</t>
  </si>
  <si>
    <t>3.9.2</t>
  </si>
  <si>
    <t>3.9.3</t>
  </si>
  <si>
    <t>3.a.1</t>
  </si>
  <si>
    <t>3.b.1</t>
  </si>
  <si>
    <t>3.b.2</t>
  </si>
  <si>
    <t xml:space="preserve">Country </t>
  </si>
  <si>
    <t>3.b.3</t>
  </si>
  <si>
    <t>3.c.1</t>
  </si>
  <si>
    <t>3.d.1</t>
  </si>
  <si>
    <t>3.d.2</t>
  </si>
  <si>
    <t>SDG 4: Education</t>
  </si>
  <si>
    <t>4.1.1</t>
  </si>
  <si>
    <t>Partially covered</t>
  </si>
  <si>
    <t>4.1.2</t>
  </si>
  <si>
    <t>4.2.1</t>
  </si>
  <si>
    <t>4.2.2</t>
  </si>
  <si>
    <t xml:space="preserve">4.3.1 </t>
  </si>
  <si>
    <t>4.4.1</t>
  </si>
  <si>
    <t xml:space="preserve">ICT skills and gender </t>
  </si>
  <si>
    <t>4.5.1</t>
  </si>
  <si>
    <t>4.6.1</t>
  </si>
  <si>
    <t>4.7.1</t>
  </si>
  <si>
    <t xml:space="preserve">4.a.1 </t>
  </si>
  <si>
    <t xml:space="preserve">Service </t>
  </si>
  <si>
    <t>4.b.1</t>
  </si>
  <si>
    <t>Type of finance</t>
  </si>
  <si>
    <t xml:space="preserve">4.c.1 </t>
  </si>
  <si>
    <t xml:space="preserve">SDG 5: gender equality </t>
  </si>
  <si>
    <t>5.1.1</t>
  </si>
  <si>
    <t>5.3.1</t>
  </si>
  <si>
    <t>Women aged 20–24 years</t>
  </si>
  <si>
    <t>5.4.1</t>
  </si>
  <si>
    <t>5.5.1</t>
  </si>
  <si>
    <t>5.5.2</t>
  </si>
  <si>
    <t>5.6.1</t>
  </si>
  <si>
    <t>5.b.1</t>
  </si>
  <si>
    <t>5.c.1</t>
  </si>
  <si>
    <t>SDG 6: Water and sanitation</t>
  </si>
  <si>
    <t>6.1.1</t>
  </si>
  <si>
    <t xml:space="preserve">6.2.1 </t>
  </si>
  <si>
    <t xml:space="preserve">6.3.1 </t>
  </si>
  <si>
    <t>6.5.1</t>
  </si>
  <si>
    <t>6.5.2</t>
  </si>
  <si>
    <t>Local and regional levels</t>
  </si>
  <si>
    <t>6.b.1</t>
  </si>
  <si>
    <t xml:space="preserve">SDG 7: Energy </t>
  </si>
  <si>
    <t>7.1.1</t>
  </si>
  <si>
    <t>7.1.2</t>
  </si>
  <si>
    <t>8.1.1</t>
  </si>
  <si>
    <t>8.2.1</t>
  </si>
  <si>
    <t>8.5.1</t>
  </si>
  <si>
    <t xml:space="preserve">Age, gender </t>
  </si>
  <si>
    <t>8.5.2</t>
  </si>
  <si>
    <t>8.6.1</t>
  </si>
  <si>
    <t>By gender and detailed age groups</t>
  </si>
  <si>
    <t>8.8.1</t>
  </si>
  <si>
    <t>By economic activity and occupation</t>
  </si>
  <si>
    <t>8.8.2</t>
  </si>
  <si>
    <t>8.9.1</t>
  </si>
  <si>
    <t>8.10.1</t>
  </si>
  <si>
    <t>8.10.2</t>
  </si>
  <si>
    <t>8.b.1</t>
  </si>
  <si>
    <t xml:space="preserve">SDG 9: Industry and innovation </t>
  </si>
  <si>
    <t>9.1.1</t>
  </si>
  <si>
    <t>9.1.2</t>
  </si>
  <si>
    <t>By International and domestic</t>
  </si>
  <si>
    <t>9.2.1</t>
  </si>
  <si>
    <t>9.2.2</t>
  </si>
  <si>
    <t>9.3.1</t>
  </si>
  <si>
    <t>9.5.1</t>
  </si>
  <si>
    <t>9.5.2</t>
  </si>
  <si>
    <t xml:space="preserve">9.b.1 </t>
  </si>
  <si>
    <t>Fully covered</t>
  </si>
  <si>
    <t>9.c.1</t>
  </si>
  <si>
    <t xml:space="preserve">Technology </t>
  </si>
  <si>
    <t xml:space="preserve">SDG 10: reduced inequalities </t>
  </si>
  <si>
    <t>10.3.1</t>
  </si>
  <si>
    <t>10.4.1</t>
  </si>
  <si>
    <t>10.5.1</t>
  </si>
  <si>
    <t>10.a.1</t>
  </si>
  <si>
    <t>10.b.1</t>
  </si>
  <si>
    <t>10.c.1</t>
  </si>
  <si>
    <t>SDG 11: cities and communities</t>
  </si>
  <si>
    <t>11.3.1</t>
  </si>
  <si>
    <t>City only</t>
  </si>
  <si>
    <t>11.3.2</t>
  </si>
  <si>
    <t>11.4.1</t>
  </si>
  <si>
    <t>11.5.1</t>
  </si>
  <si>
    <t>11.5.2</t>
  </si>
  <si>
    <t>11.6.2</t>
  </si>
  <si>
    <t xml:space="preserve">Cities only </t>
  </si>
  <si>
    <t>11.7.1</t>
  </si>
  <si>
    <t>11.b.1</t>
  </si>
  <si>
    <t xml:space="preserve">11.b.2 </t>
  </si>
  <si>
    <t>SDG 12: Consumption and production</t>
  </si>
  <si>
    <t xml:space="preserve">12.3.1 </t>
  </si>
  <si>
    <t xml:space="preserve">Product </t>
  </si>
  <si>
    <t>12.4.1</t>
  </si>
  <si>
    <t>Convention</t>
  </si>
  <si>
    <t>12.4.2</t>
  </si>
  <si>
    <t xml:space="preserve">12.6.1 </t>
  </si>
  <si>
    <t>12.8.1</t>
  </si>
  <si>
    <t>12.b.1</t>
  </si>
  <si>
    <t>TSA and SEEA</t>
  </si>
  <si>
    <t xml:space="preserve">SDG 13: climate action </t>
  </si>
  <si>
    <t>13.1.1</t>
  </si>
  <si>
    <t>13.1.2</t>
  </si>
  <si>
    <t>13.1.3</t>
  </si>
  <si>
    <t>13.2.1</t>
  </si>
  <si>
    <t>13.3.1</t>
  </si>
  <si>
    <t>national education policies and student assessment</t>
  </si>
  <si>
    <t>SDG 14: Life below water</t>
  </si>
  <si>
    <t>14.5.1</t>
  </si>
  <si>
    <t xml:space="preserve">14.6.1 </t>
  </si>
  <si>
    <t>14.7.1</t>
  </si>
  <si>
    <t>14.b.1</t>
  </si>
  <si>
    <t>SDG 15: Life on land</t>
  </si>
  <si>
    <t>15.1.1</t>
  </si>
  <si>
    <t>15.1.2</t>
  </si>
  <si>
    <t>15.2.1</t>
  </si>
  <si>
    <t>15.3.1</t>
  </si>
  <si>
    <t>15.4.2</t>
  </si>
  <si>
    <t>15.5.1</t>
  </si>
  <si>
    <t>By species and national</t>
  </si>
  <si>
    <t>15.8.1</t>
  </si>
  <si>
    <t xml:space="preserve">SDG 16: Peace and justice </t>
  </si>
  <si>
    <t>16.1.1</t>
  </si>
  <si>
    <t>16.1.4</t>
  </si>
  <si>
    <t xml:space="preserve">Age and gender </t>
  </si>
  <si>
    <t xml:space="preserve">16.6.1 </t>
  </si>
  <si>
    <t>16.7.1</t>
  </si>
  <si>
    <t xml:space="preserve">Age and gender    </t>
  </si>
  <si>
    <t>16.9.1</t>
  </si>
  <si>
    <t>16.10.2</t>
  </si>
  <si>
    <t>16.a.1</t>
  </si>
  <si>
    <t>By the type of National Human Rights Institution (NHRI), whether Ombudsman, human rights commission, advisory body, research-based institute,</t>
  </si>
  <si>
    <t>16.b.1</t>
  </si>
  <si>
    <t>SDG 17: Partnership</t>
  </si>
  <si>
    <t>17.1.1</t>
  </si>
  <si>
    <t xml:space="preserve">Taxes and non-oil revenues </t>
  </si>
  <si>
    <t>17.1.2</t>
  </si>
  <si>
    <t>17.3.1</t>
  </si>
  <si>
    <t>17.3.2</t>
  </si>
  <si>
    <t xml:space="preserve"> National </t>
  </si>
  <si>
    <t>17.4.1</t>
  </si>
  <si>
    <t>17.5.1</t>
  </si>
  <si>
    <t xml:space="preserve">- Types of outward investment promotion regimes </t>
  </si>
  <si>
    <t>17.6.1</t>
  </si>
  <si>
    <t>17.8.1</t>
  </si>
  <si>
    <t>17.10.1</t>
  </si>
  <si>
    <t>17.11.1</t>
  </si>
  <si>
    <t>17.12.1</t>
  </si>
  <si>
    <t>17.13.1</t>
  </si>
  <si>
    <t>Annual growth of real GDP per capita</t>
  </si>
  <si>
    <t>17.14.1</t>
  </si>
  <si>
    <t>17.18.1</t>
  </si>
  <si>
    <t>Ten years trend</t>
  </si>
  <si>
    <t>17.18.2</t>
  </si>
  <si>
    <t>17.18.3</t>
  </si>
  <si>
    <t>17.19.2</t>
  </si>
  <si>
    <t>O</t>
  </si>
  <si>
    <t>Source of Data</t>
  </si>
  <si>
    <t xml:space="preserve"> Ministry of Human Resources and Social Development</t>
  </si>
  <si>
    <t>General Authority for Statistics</t>
  </si>
  <si>
    <t>Ministry of Justice</t>
  </si>
  <si>
    <t>Ministry of Interior</t>
  </si>
  <si>
    <t>Percent of population, agriculture, and economic loss of
GDP</t>
  </si>
  <si>
    <t>National Risk Council</t>
  </si>
  <si>
    <t xml:space="preserve"> National Risk Council</t>
  </si>
  <si>
    <t>Saudi Aid Platform – King Salman Center</t>
  </si>
  <si>
    <t xml:space="preserve"> Ministry of Finance.</t>
  </si>
  <si>
    <t>Ministry of Health and General Authority for Statistics</t>
  </si>
  <si>
    <t xml:space="preserve"> Ministry of Health</t>
  </si>
  <si>
    <t xml:space="preserve"> Ministry of Environment, Water, and Agriculture</t>
  </si>
  <si>
    <t>Ministry of Environment, Water, and Agriculture</t>
  </si>
  <si>
    <t>Ministry of Health and General Authority for Statistics.</t>
  </si>
  <si>
    <t xml:space="preserve">Ministry of Health and General Authority for Statistics </t>
  </si>
  <si>
    <t xml:space="preserve"> Public Health Authority (Weqaya)</t>
  </si>
  <si>
    <t xml:space="preserve"> General Authority for Statistics</t>
  </si>
  <si>
    <t xml:space="preserve"> Ministry of Health and General Authority for Statistics</t>
  </si>
  <si>
    <t>Ministry of Health</t>
  </si>
  <si>
    <t xml:space="preserve">Source of Data </t>
  </si>
  <si>
    <t>Soure of Data</t>
  </si>
  <si>
    <t xml:space="preserve"> Education and Training Evaluation Commission.</t>
  </si>
  <si>
    <t>Communications, Space and Technology Commission</t>
  </si>
  <si>
    <t xml:space="preserve"> General Authority for Statistics, Ministry of Education, Education and Training Evaluation Commission.</t>
  </si>
  <si>
    <t>Ministry of Education</t>
  </si>
  <si>
    <t xml:space="preserve"> Saudi Aid Platform – King Salman Center</t>
  </si>
  <si>
    <t>Ministry of Justice, Human Rights Commission, and Ministry of Human Resources and Social Development</t>
  </si>
  <si>
    <t xml:space="preserve"> Shura Council and Ministry of Municipalities and Housing</t>
  </si>
  <si>
    <t>Ministry of Human Resources and Social Development</t>
  </si>
  <si>
    <t xml:space="preserve"> Communications, Space and Technology Commission</t>
  </si>
  <si>
    <t xml:space="preserve"> Ministry of Finance</t>
  </si>
  <si>
    <t xml:space="preserve"> Ministry of Energy</t>
  </si>
  <si>
    <t xml:space="preserve">National Council for Occupational Safety and Health </t>
  </si>
  <si>
    <t xml:space="preserve"> Saudi Central Bank</t>
  </si>
  <si>
    <t xml:space="preserve"> General Authority for Statistics and Transport General Authority </t>
  </si>
  <si>
    <t>General Authority of Civil Aviation, Saudi Ports Authority, Economic Cities and Special Zones Authority, 
Transport General Authority, General Authority for Statistics, and NEOM</t>
  </si>
  <si>
    <t>Human Rights Commission</t>
  </si>
  <si>
    <t xml:space="preserve">General Authority for Statistics </t>
  </si>
  <si>
    <t>Zakat, Tax and Custom Authority</t>
  </si>
  <si>
    <t>Saudi Central Bank</t>
  </si>
  <si>
    <t xml:space="preserve"> Ministry of Municipalities and Housing</t>
  </si>
  <si>
    <t>Ministry of Finance</t>
  </si>
  <si>
    <t>The General Food Security Authority</t>
  </si>
  <si>
    <t xml:space="preserve"> Ministry of Environment, Water and Agriculture</t>
  </si>
  <si>
    <t>Ministry of Economy and Planning</t>
  </si>
  <si>
    <t>Ministry of Tourism</t>
  </si>
  <si>
    <t xml:space="preserve"> Ministry of Education</t>
  </si>
  <si>
    <t>Ministry of Environment, Water and Agriculture – Saudi Wildlife Authority</t>
  </si>
  <si>
    <t xml:space="preserve">Ministry of Interior </t>
  </si>
  <si>
    <t xml:space="preserve"> Ministry of Investment </t>
  </si>
  <si>
    <t xml:space="preserve"> Zakat, Tax and Custom Authority</t>
  </si>
  <si>
    <t>Ministry of Economics and Planning</t>
  </si>
  <si>
    <t xml:space="preserve"> Average time spent on unpaid childcare</t>
  </si>
  <si>
    <t>Gender gap in time spent on unpaid childcare</t>
  </si>
  <si>
    <r>
      <t>Note:</t>
    </r>
    <r>
      <rPr>
        <sz val="12"/>
        <color theme="1"/>
        <rFont val="Sakkal Majalla"/>
      </rPr>
      <t xml:space="preserve"> The data represents what was provided through the King Salman Humanitarian Aid and Relief Center only.</t>
    </r>
  </si>
  <si>
    <r>
      <t xml:space="preserve">Indicator 3.4.1 </t>
    </r>
    <r>
      <rPr>
        <sz val="12"/>
        <color theme="1"/>
        <rFont val="Sakkal Majalla"/>
      </rPr>
      <t>Mortality rate attributed to cardiovascular disease, cancer, diabetes, or chronic respiratory disease</t>
    </r>
  </si>
  <si>
    <t xml:space="preserve">  Item</t>
  </si>
  <si>
    <r>
      <t>Occupational</t>
    </r>
    <r>
      <rPr>
        <sz val="12"/>
        <color theme="1"/>
        <rFont val="Sakkal Majalla"/>
      </rPr>
      <t xml:space="preserve"> injuries except for transportation</t>
    </r>
  </si>
  <si>
    <r>
      <t>All occupational</t>
    </r>
    <r>
      <rPr>
        <sz val="12"/>
        <color theme="1"/>
        <rFont val="Sakkal Majalla"/>
      </rPr>
      <t xml:space="preserve"> injuries</t>
    </r>
  </si>
  <si>
    <r>
      <t xml:space="preserve">• </t>
    </r>
    <r>
      <rPr>
        <sz val="12"/>
        <color theme="1"/>
        <rFont val="Sakkal Majalla"/>
      </rPr>
      <t>One of the goals is to stimulate the economic participation of citizens (especially young men and women) and raise it from 45.5% according to the results of 2019 to 60% for the year 2030.</t>
    </r>
  </si>
  <si>
    <r>
      <t xml:space="preserve">Labour share of GDP </t>
    </r>
    <r>
      <rPr>
        <sz val="12"/>
        <color theme="1"/>
        <rFont val="Sakkal Majalla"/>
      </rPr>
      <t>(%)</t>
    </r>
  </si>
  <si>
    <t>Indicator 12.4.1 Number of parties to international multilateral environmental agreements on hazardous waste, and other chemicals that meet their commitments and obligations in transmitting information as required by each relevant agreement.</t>
  </si>
  <si>
    <t>Gender and completion status</t>
  </si>
  <si>
    <t>Age and gender</t>
  </si>
  <si>
    <t>Age-group, gender</t>
  </si>
  <si>
    <t xml:space="preserve">Theme </t>
  </si>
  <si>
    <t>#</t>
  </si>
  <si>
    <t>Question</t>
  </si>
  <si>
    <t>1. Political Commitment</t>
  </si>
  <si>
    <t>In place, fully implemented</t>
  </si>
  <si>
    <t>In place, partially implemented</t>
  </si>
  <si>
    <t>Subtotal Score for Theme 1. Political Commitment</t>
  </si>
  <si>
    <t>2. Long-term Vision</t>
  </si>
  <si>
    <t>Subtotal Score for Theme 2. Long-term Vision</t>
  </si>
  <si>
    <t>3. The Integration of Sustainable Development into Policy and Finance</t>
  </si>
  <si>
    <t>3.1</t>
  </si>
  <si>
    <t>3.2</t>
  </si>
  <si>
    <t>3.3</t>
  </si>
  <si>
    <t>Subtotal Score for Theme 3. The Integration of Sustainable Development into Policy and Finance</t>
  </si>
  <si>
    <t>4. Whole-of-government Coordination</t>
  </si>
  <si>
    <t>4.1</t>
  </si>
  <si>
    <t>4.2</t>
  </si>
  <si>
    <t>4.3</t>
  </si>
  <si>
    <t>Subtotal Score for Theme 4. Whole-of-government Coordination</t>
  </si>
  <si>
    <t>5. Sub-national Engagement</t>
  </si>
  <si>
    <t>5.1</t>
  </si>
  <si>
    <t>5.2</t>
  </si>
  <si>
    <t>5.3</t>
  </si>
  <si>
    <t>Subtotal Score for Theme 5. Sub-national Engagement</t>
  </si>
  <si>
    <t>6. Stakeholder-engagement</t>
  </si>
  <si>
    <t>6.1</t>
  </si>
  <si>
    <t>6.2</t>
  </si>
  <si>
    <t>6.3</t>
  </si>
  <si>
    <t>Subtotal Score for Theme 6. Stakeholder-engagement</t>
  </si>
  <si>
    <t>7. Impact Assessment</t>
  </si>
  <si>
    <t>7.1</t>
  </si>
  <si>
    <t>7.2</t>
  </si>
  <si>
    <t>7.3</t>
  </si>
  <si>
    <t>Subtotal Score for Theme 7. Impact Assessment</t>
  </si>
  <si>
    <t>8. Monitoring, Evaluation, and Reporting</t>
  </si>
  <si>
    <t>8.1</t>
  </si>
  <si>
    <t>8.2</t>
  </si>
  <si>
    <t>8.3</t>
  </si>
  <si>
    <t>Subtotal Score for Theme 8. Monitoring, Evaluation, and Reporting</t>
  </si>
  <si>
    <t>Total Score</t>
  </si>
  <si>
    <t>Indicator 17.14.1 Number of countries with mechanisms in place to enhance policy coherence of sustainable development</t>
  </si>
  <si>
    <t>Forms of broadband subscriptions</t>
  </si>
  <si>
    <t>Indicator 17.18.2 Number of countries that have national statistical legislation that complies with the fundamental principles of official statistics</t>
  </si>
  <si>
    <t xml:space="preserve">Principle </t>
  </si>
  <si>
    <t xml:space="preserve">Answer </t>
  </si>
  <si>
    <t>Principle 2: Professional standards and ethics</t>
  </si>
  <si>
    <t>Does your statistical legislation require reliable methods and procedures that are in accordance with scientific and professional standards by which official statistics are to be collected, processed, and stored</t>
  </si>
  <si>
    <t>Indicator 17.18.3 Number of countries with a national statistical plan that is fully funded and under implementation, by source of funding</t>
  </si>
  <si>
    <t>Countries with national statistical plans with funding from donors</t>
  </si>
  <si>
    <t>Countries with national statistical plans with funding from Government</t>
  </si>
  <si>
    <t>Countries with national statistical plans with funding from others</t>
  </si>
  <si>
    <t>Countries with national statistical plans that are fully funded</t>
  </si>
  <si>
    <t>Countries with national statistical plans that are under implementation</t>
  </si>
  <si>
    <t xml:space="preserve">Indicator 17.19.1 Dollar value of all resources made available to strengthen statistical capacity in developing countries </t>
  </si>
  <si>
    <t xml:space="preserve">This indicator is not applicable to Saudi Arabia context. </t>
  </si>
  <si>
    <t>Indicator 17.19.2 Proportion of countries that (a) have conducted at least one population and housing census in the last 10 years; and (b) have achieved 100 per cent birth registration and 80 per cent death registration</t>
  </si>
  <si>
    <t>At least one population census has been conducted within the past ten years.</t>
  </si>
  <si>
    <t>Saudi Arabia has achieved 98% birth registration.</t>
  </si>
  <si>
    <t>Saudi Arabia has achieved 97% death registration.</t>
  </si>
  <si>
    <t>The Kingdom of Saudi Arabia has a national statistical plan that is fully funded and under implementation, by source of funding</t>
  </si>
  <si>
    <t>Indicator 1.5.1: Number of deaths, missing persons and directly affected persons attributed to disasters per 100,000 population</t>
  </si>
  <si>
    <t>Indicator 1.5.2: Direct economic loss attributed to disasters in relation to global gross domestic product (GDP)</t>
  </si>
  <si>
    <t>Indicator 1.5.4: Proportion of local governments that adopt and implement local disaster risk reduction strategies in line with national disaster risk reduction strategies</t>
  </si>
  <si>
    <t>Indicator 1.a.2: Proportion of total government spending on essential services (education, health, and social protection)</t>
  </si>
  <si>
    <t>Indicator 2.2.1 Prevalence of stunting (height for age &lt;-2 standard deviation from the median of the World Health Organization (WHO) Child Growth Standards) among children under 5 years of age.</t>
  </si>
  <si>
    <t>Indicator 2.2.2: Prevalence of malnutrition (weight for height &gt;+2 or &lt;-2 standard deviation from the median of the WHO Child Growth Standards) among children under 5 years of age, by type (wasting and overweight)</t>
  </si>
  <si>
    <t xml:space="preserve"> Indicator 3.1.2: Proportion of births attended by skilled health personnel</t>
  </si>
  <si>
    <r>
      <t xml:space="preserve"> </t>
    </r>
    <r>
      <rPr>
        <sz val="12"/>
        <color theme="1"/>
        <rFont val="Sakkal Majalla"/>
      </rPr>
      <t>Schistosomiasis</t>
    </r>
  </si>
  <si>
    <t>Mortality rate attributed to cardiovascular disease, cancer, diabetes or chronic respiratory disease(%)</t>
  </si>
  <si>
    <r>
      <t xml:space="preserve">Indicator 3.4.2: </t>
    </r>
    <r>
      <rPr>
        <b/>
        <sz val="12"/>
        <color theme="1"/>
        <rFont val="Sakkal Majalla"/>
      </rPr>
      <t>Suicide mortality rates</t>
    </r>
  </si>
  <si>
    <t>Proportion of population with large household expenditures on health as a share of total household expenditure or income (%)</t>
  </si>
  <si>
    <r>
      <t xml:space="preserve"> Indicator 6.3.1: </t>
    </r>
    <r>
      <rPr>
        <b/>
        <sz val="12"/>
        <color theme="1"/>
        <rFont val="Sakkal Majalla"/>
      </rPr>
      <t>Safely-treated domestic and industrial wastewater flows</t>
    </r>
  </si>
  <si>
    <t>Total Gross Domestic Product  (GDP**)</t>
  </si>
  <si>
    <r>
      <t xml:space="preserve">Proportion of the rural population who live within 2 km of an all-season road (%) </t>
    </r>
    <r>
      <rPr>
        <sz val="12"/>
        <color theme="1"/>
        <rFont val="Sakkal Majalla"/>
      </rPr>
      <t xml:space="preserve"> </t>
    </r>
  </si>
  <si>
    <r>
      <t xml:space="preserve">Trains (passengers </t>
    </r>
    <r>
      <rPr>
        <b/>
        <sz val="12"/>
        <color theme="1"/>
        <rFont val="Sakkal Majalla"/>
      </rPr>
      <t>and freight)</t>
    </r>
  </si>
  <si>
    <t>Indicator 11.5.1 Number of deaths, missing persons and directly affected persons attributed to disasters per 100,000 population</t>
  </si>
  <si>
    <t>Has the Kingdom signed the Basel Convention with 188 parties?</t>
  </si>
  <si>
    <t>Has the Kingdom signed the Rotterdam Convention with 164 parties?</t>
  </si>
  <si>
    <t>Has the Kingdom signed the Stockholm Convention with 184 parties?</t>
  </si>
  <si>
    <t>Has the Kingdom signed the Minamata Convention with 133 parties?</t>
  </si>
  <si>
    <t>Total no. of companies publishing sustainability reports</t>
  </si>
  <si>
    <t>Indicator 13.1.1 Number of deaths, missing persons and directly affected persons attributed to disasters per 100,000 population</t>
  </si>
  <si>
    <t>Indicator 16.1.1 Number of victims of intentional homicide per 100,000 population, by sex and age.</t>
  </si>
  <si>
    <t xml:space="preserve">  Indicator 16.9.1 Proportion of children under 5 years of age whose births have been registered with a civil authority.</t>
  </si>
  <si>
    <r>
      <t xml:space="preserve">Personal </t>
    </r>
    <r>
      <rPr>
        <sz val="16"/>
        <color theme="1"/>
        <rFont val="Sakkal Majalla"/>
      </rPr>
      <t>remittances</t>
    </r>
  </si>
  <si>
    <r>
      <t>Indicator 17.5.1</t>
    </r>
    <r>
      <rPr>
        <sz val="16"/>
        <color theme="1"/>
        <rFont val="Sakkal Majalla"/>
      </rPr>
      <t xml:space="preserve"> </t>
    </r>
    <r>
      <rPr>
        <b/>
        <sz val="16"/>
        <color theme="1"/>
        <rFont val="Sakkal Majalla"/>
      </rPr>
      <t>Number of countries that adopt and implement investment promotion regimes for developing countries, including the least developed countries</t>
    </r>
  </si>
  <si>
    <r>
      <t>SDG 8:</t>
    </r>
    <r>
      <rPr>
        <sz val="16"/>
        <color theme="1"/>
        <rFont val="Sakkal Majalla"/>
      </rPr>
      <t xml:space="preserve"> Work and economy</t>
    </r>
  </si>
  <si>
    <r>
      <t xml:space="preserve">- </t>
    </r>
    <r>
      <rPr>
        <sz val="16"/>
        <color theme="1"/>
        <rFont val="Sakkal Majalla"/>
      </rPr>
      <t xml:space="preserve">Target countries of outward investment promotion regimes </t>
    </r>
  </si>
  <si>
    <r>
      <t>Principle 1</t>
    </r>
    <r>
      <rPr>
        <b/>
        <sz val="16"/>
        <color theme="1"/>
        <rFont val="Sakkal Majalla"/>
      </rPr>
      <t xml:space="preserve">: </t>
    </r>
    <r>
      <rPr>
        <b/>
        <i/>
        <sz val="16"/>
        <color theme="1"/>
        <rFont val="Sakkal Majalla"/>
      </rPr>
      <t>Relevance, impartiality and equal access</t>
    </r>
    <r>
      <rPr>
        <b/>
        <sz val="16"/>
        <color theme="1"/>
        <rFont val="Sakkal Majalla"/>
      </rPr>
      <t>: Does your statistical legislation require official statistics to be compiled and published on an independent and impartial basis?</t>
    </r>
  </si>
  <si>
    <r>
      <t xml:space="preserve">Principle 3: </t>
    </r>
    <r>
      <rPr>
        <b/>
        <i/>
        <sz val="16"/>
        <color theme="1"/>
        <rFont val="Sakkal Majalla"/>
      </rPr>
      <t xml:space="preserve">Accountability and transparency </t>
    </r>
    <r>
      <rPr>
        <sz val="16"/>
        <color theme="1"/>
        <rFont val="Sakkal Majalla"/>
      </rPr>
      <t>Does the statistical legislation contain provision(s) on how public statistics and methods are to be presented?</t>
    </r>
  </si>
  <si>
    <r>
      <t xml:space="preserve">Principle 4: </t>
    </r>
    <r>
      <rPr>
        <b/>
        <i/>
        <sz val="16"/>
        <color theme="1"/>
        <rFont val="Sakkal Majalla"/>
      </rPr>
      <t xml:space="preserve">Prevention of misuse </t>
    </r>
    <r>
      <rPr>
        <sz val="16"/>
        <color theme="1"/>
        <rFont val="Sakkal Majalla"/>
      </rPr>
      <t>Does your statistical legislation entitle statistical agencies to flag misuse of statistics?</t>
    </r>
  </si>
  <si>
    <r>
      <t xml:space="preserve">Principle 5: </t>
    </r>
    <r>
      <rPr>
        <b/>
        <i/>
        <sz val="16"/>
        <color theme="1"/>
        <rFont val="Sakkal Majalla"/>
      </rPr>
      <t>Sources of o</t>
    </r>
    <r>
      <rPr>
        <b/>
        <sz val="16"/>
        <color theme="1"/>
        <rFont val="Sakkal Majalla"/>
      </rPr>
      <t>ffi</t>
    </r>
    <r>
      <rPr>
        <b/>
        <i/>
        <sz val="16"/>
        <color theme="1"/>
        <rFont val="Sakkal Majalla"/>
      </rPr>
      <t xml:space="preserve">cial statistics </t>
    </r>
    <r>
      <rPr>
        <b/>
        <sz val="16"/>
        <color theme="1"/>
        <rFont val="Sakkal Majalla"/>
      </rPr>
      <t>Does your statistical legislation contain clear mandate for statistical agencies to collect data all kinds of sources according to established quality criteria?</t>
    </r>
  </si>
  <si>
    <r>
      <t xml:space="preserve">Principle 6: </t>
    </r>
    <r>
      <rPr>
        <b/>
        <i/>
        <sz val="16"/>
        <color theme="1"/>
        <rFont val="Sakkal Majalla"/>
      </rPr>
      <t xml:space="preserve">Confidentiality : </t>
    </r>
    <r>
      <rPr>
        <b/>
        <sz val="16"/>
        <color theme="1"/>
        <rFont val="Sakkal Majalla"/>
      </rPr>
      <t>Does your statistical legislation impose that collected data is strictly confidential and will be used exclusively for statistical purposes?</t>
    </r>
  </si>
  <si>
    <r>
      <t xml:space="preserve">Principle 7: </t>
    </r>
    <r>
      <rPr>
        <b/>
        <i/>
        <sz val="16"/>
        <color theme="1"/>
        <rFont val="Sakkal Majalla"/>
      </rPr>
      <t xml:space="preserve">Legislation  </t>
    </r>
    <r>
      <rPr>
        <b/>
        <sz val="16"/>
        <color theme="1"/>
        <rFont val="Sakkal Majalla"/>
      </rPr>
      <t>Is your statistical legislation publicly available?</t>
    </r>
  </si>
  <si>
    <r>
      <t xml:space="preserve">Principle 8: </t>
    </r>
    <r>
      <rPr>
        <b/>
        <i/>
        <sz val="16"/>
        <color theme="1"/>
        <rFont val="Sakkal Majalla"/>
      </rPr>
      <t xml:space="preserve">National Coordination  </t>
    </r>
    <r>
      <rPr>
        <sz val="16"/>
        <color theme="1"/>
        <rFont val="Sakkal Majalla"/>
      </rPr>
      <t>Does your statistical legislation require coordination among statistical agencies within your country?</t>
    </r>
  </si>
  <si>
    <r>
      <t>Principle 9:</t>
    </r>
    <r>
      <rPr>
        <sz val="16"/>
        <color theme="1"/>
        <rFont val="Sakkal Majalla"/>
      </rPr>
      <t xml:space="preserve"> </t>
    </r>
    <r>
      <rPr>
        <b/>
        <i/>
        <sz val="16"/>
        <color theme="1"/>
        <rFont val="Sakkal Majalla"/>
      </rPr>
      <t xml:space="preserve">Use of international standards  </t>
    </r>
    <r>
      <rPr>
        <sz val="16"/>
        <color theme="1"/>
        <rFont val="Sakkal Majalla"/>
      </rPr>
      <t>Does your statistical legislation require the alignment of methods and classifications with international standards?</t>
    </r>
  </si>
  <si>
    <r>
      <t xml:space="preserve">Principle 10: </t>
    </r>
    <r>
      <rPr>
        <b/>
        <i/>
        <sz val="16"/>
        <color theme="1"/>
        <rFont val="Sakkal Majalla"/>
      </rPr>
      <t xml:space="preserve">International cooperation </t>
    </r>
    <r>
      <rPr>
        <sz val="16"/>
        <color theme="1"/>
        <rFont val="Sakkal Majalla"/>
      </rPr>
      <t>Does your statistical legislation require/encourage engagements in bilateral and multilateral cooperation in statistics?</t>
    </r>
  </si>
  <si>
    <t>In 2021, the institution replaced many administrative systems ENEC continues the same actions and trends that began in 2021 in order to address the challenges of climate change with clean energy and water, (newly established), which contributed to reducing emissions in 2021 compared to previous years. ENEC continues in the same direction by relying entirely on reverse osmosis desalination technology. The Foundation participated in the national achievement of the Saudi Green Initiative to reach 5 million trees by 2030, which will contribute to eliminating large amounts of carbon emissions and addressing the challenges of climate change. ENEC is following the trend of reliance on renewable energy sources in the future, and a low production system using solar energy has started to produce desalinated water using reverse osmosis technology.</t>
  </si>
  <si>
    <t>The percentage of Legal frameworks in place to promote, enforce, and monitor equality and non‑discrimination based on gender (%)</t>
  </si>
  <si>
    <t>Percentage of Women in the Shura Council (%)</t>
  </si>
  <si>
    <t>Percentage of Women’s positions in local
governments (%)</t>
  </si>
  <si>
    <t>Note:</t>
  </si>
  <si>
    <t xml:space="preserve">Indicator 1.5.3: Number of countries that adopt and implement national disaster risk reduction strategies in line with Sendai Framework for Disaster Risk Reduction 2015 - 2030 </t>
  </si>
  <si>
    <t>The Kingdom of Saudi Arabia adopts and implement national strategies to reduce disaster risks, 2015 - 2030</t>
  </si>
  <si>
    <t xml:space="preserve">Indicator 11.b.1 Number of countries that adopt and implement national disaster risk reduction strategies in line with Sendai Framework for Disaster Risk Reduction 2015 - 2030 </t>
  </si>
  <si>
    <t xml:space="preserve">Indicator 13.1.2 Number of countries that adopt and implement national disaster risk reduction strategies in line with Sendai Framework for Disaster Risk Reduction 2015 - 2030 </t>
  </si>
  <si>
    <t>Proportion of local governments that adopt and implement local disaster risk reduction strategies in line with national disaster risk reduction strategies</t>
  </si>
  <si>
    <t xml:space="preserve"> Red List Index, 2024</t>
  </si>
  <si>
    <r>
      <t xml:space="preserve">Is there a clear political statement at the highest level of government demonstrating commitment to PCSD?
</t>
    </r>
    <r>
      <rPr>
        <i/>
        <sz val="16"/>
        <color theme="1"/>
        <rFont val="Sakkal Majalla"/>
      </rPr>
      <t>For example, an explicit commitment to PCSD in national strategic documents, policies or legislation, including at sectoral level.</t>
    </r>
  </si>
  <si>
    <r>
      <t xml:space="preserve">Has the government defined clear national priority areas for advancing PCSD?
</t>
    </r>
    <r>
      <rPr>
        <i/>
        <sz val="16"/>
        <color theme="1"/>
        <rFont val="Sakkal Majalla"/>
      </rPr>
      <t>For example, clear priority areas for addressing issues where trade-offs need to be managed or potential transboundary impacts need to be addressed, defined within a national policy, strategy, law or action plan for advancing sustainable development.</t>
    </r>
  </si>
  <si>
    <r>
      <t xml:space="preserve">Has the government defined clear institutional roles and responsibilities for promoting, overseeing, and implementing PCSD?
</t>
    </r>
    <r>
      <rPr>
        <i/>
        <sz val="16"/>
        <color theme="1"/>
        <rFont val="Sakkal Majalla"/>
      </rPr>
      <t>For example, a law or administrative directive has established a central unit, ministry, or inter-ministerial committee that has the mandate to promote, oversee or implement PCSD.</t>
    </r>
  </si>
  <si>
    <r>
      <t xml:space="preserve">Has the government developed a strategic long-term vision for sustainable development to enhance policy coherence?
</t>
    </r>
    <r>
      <rPr>
        <i/>
        <sz val="16"/>
        <color theme="1"/>
        <rFont val="Sakkal Majalla"/>
      </rPr>
      <t>For example, a national vision statement, policy, strategy or action plan that sets objectives to identify, prevent, and mitigate actual and potential adverse impacts of decision-making on the wellbeing and sustainable development of future generations.</t>
    </r>
  </si>
  <si>
    <r>
      <t xml:space="preserve">Does the government use long-term strategic planning tools to enhance policy coherence?
</t>
    </r>
    <r>
      <rPr>
        <i/>
        <sz val="16"/>
        <color theme="1"/>
        <rFont val="Sakkal Majalla"/>
      </rPr>
      <t>For example, the use of tools such as impact assessments, strategic foresight, scenario development, integrated modelling tools or systems-thinking approaches in the formulation and implementation of strategies and policies to identify, prevent, and mitigate potential adverse impacts on the wellbeing and sustainable development of future generations.</t>
    </r>
  </si>
  <si>
    <r>
      <t xml:space="preserve">Has the government established dedicated institutional arrangements or mechanisms to support a long-term vision for PCSD?
</t>
    </r>
    <r>
      <rPr>
        <i/>
        <sz val="16"/>
        <color theme="1"/>
        <rFont val="Sakkal Majalla"/>
      </rPr>
      <t>For example, independent bodies, a commissioner, council, or ombudsperson for future generations, can promote long-term vision for PCSD that outlives electoral cycles or government terms.</t>
    </r>
  </si>
  <si>
    <r>
      <t xml:space="preserve">Does the government have a budgetary process that integrates sustainable development into sectoral policies, and to address synergies and trade-offs across economic, social and environmental policy areas?
</t>
    </r>
    <r>
      <rPr>
        <i/>
        <sz val="16"/>
        <color theme="1"/>
        <rFont val="Sakkal Majalla"/>
      </rPr>
      <t>For example, through the use of SDG budgeting (i.e. tagging budget measures, etc.) or checklists.</t>
    </r>
  </si>
  <si>
    <r>
      <t xml:space="preserve">Does the government have dedicated mechanisms or tools to integrate sustainable development into the sectoral or financing plans of line ministries?
</t>
    </r>
    <r>
      <rPr>
        <i/>
        <sz val="16"/>
        <color theme="1"/>
        <rFont val="Sakkal Majalla"/>
      </rPr>
      <t>For example, strategies, guidelines, regulations, provisions or coordination mechanisms for ministries and government agencies to align their mandates, policies and sectoral objectives with sustainable development priorities.</t>
    </r>
  </si>
  <si>
    <r>
      <t xml:space="preserve">Does the government have established mechanisms or measures to promote the mobilisation of public, private, domestic, and international resources for sustainable development?
</t>
    </r>
    <r>
      <rPr>
        <i/>
        <sz val="16"/>
        <color theme="1"/>
        <rFont val="Sakkal Majalla"/>
      </rPr>
      <t>For example, specific programmes or policies informed by policy coherence to enhance the contribution of domestic resources to sustainable development; incentives or frameworks to attract private investment for sustainable development projects; partnerships between the government and private sector to finance sustainable development initiatives, etc.</t>
    </r>
  </si>
  <si>
    <r>
      <t xml:space="preserve">Has the government established high-level coordinating mechanisms with clear mandates to ensure whole-of-government coordination for PCSD, including at sectoral level?
</t>
    </r>
    <r>
      <rPr>
        <i/>
        <sz val="16"/>
        <color theme="1"/>
        <rFont val="Sakkal Majalla"/>
      </rPr>
      <t>For example, a high-level coordinating mechanism or body whether located within the Centre of Government or a lead line ministry as appropriate, with a clear mandate, resources and capacities to anticipate and resolve policy divergences, including on potential negative impacts of policies, and tensions arising from diverging priorities and different sectoral interests.</t>
    </r>
  </si>
  <si>
    <r>
      <t xml:space="preserve">Are there formal governance structures or informal channels in place to support communication between sectoral ministries and departments for enhancing PCSD?
</t>
    </r>
    <r>
      <rPr>
        <i/>
        <sz val="16"/>
        <color theme="1"/>
        <rFont val="Sakkal Majalla"/>
      </rPr>
      <t>For example, inter-ministerial committees that stimulate open exchange of ideas and innovative thinking to address cross-cutting policy objectives and develop integrated solutions.</t>
    </r>
  </si>
  <si>
    <r>
      <t xml:space="preserve">Are there specific capacity-building programs or other resources in place for public servants, government officials, or staff to enhance policy coherence for sustainable development?
</t>
    </r>
    <r>
      <rPr>
        <i/>
        <sz val="16"/>
        <color theme="1"/>
        <rFont val="Sakkal Majalla"/>
      </rPr>
      <t>For example, to improve skills that take civil servants beyond their traditional operating environment and challenge them to think and act in new, cross-disciplinary ways to foster coherence in policymaking.</t>
    </r>
  </si>
  <si>
    <r>
      <t xml:space="preserve">Are there provisions or mechanisms in place to align national and sub-national plans, policies, budgets, or regulatory frameworks for sustainable development?
</t>
    </r>
    <r>
      <rPr>
        <i/>
        <sz val="16"/>
        <color theme="1"/>
        <rFont val="Sakkal Majalla"/>
      </rPr>
      <t>For example, National Sustainable Development Strategies outline relevant action and mandate sub-national engagement; or data exchanges and other engagements between government levels are institutionalised in other ways.</t>
    </r>
  </si>
  <si>
    <r>
      <t xml:space="preserve">Are there formal governance structures or informal channels in place to support communication between national and sub-national levels of government for enhancing PCSD?
</t>
    </r>
    <r>
      <rPr>
        <i/>
        <sz val="16"/>
        <color theme="1"/>
        <rFont val="Sakkal Majalla"/>
      </rPr>
      <t>For example, interterritorial commissions, the participation of local governments in National Councils for the 2030 Agenda, and focal points for the implementation of SDGs at the regional and local level.</t>
    </r>
  </si>
  <si>
    <r>
      <t xml:space="preserve">Are there mechanisms or processes in place to ensure coordinated action between national and subnational agencies on international initiatives or development co-operation for sustainable development?
</t>
    </r>
    <r>
      <rPr>
        <i/>
        <sz val="16"/>
        <color theme="1"/>
        <rFont val="Sakkal Majalla"/>
      </rPr>
      <t>For example, national agencies provide advisory services, networks, or matchmaking for sub-national entities engaging in international initiatives or development cooperation.</t>
    </r>
  </si>
  <si>
    <r>
      <t xml:space="preserve">Are there participatory mechanisms in place to ensure stakeholders are informed and engaged proactively in different phases of the policy cycle for sustainable development, or in the development of PCSD initiatives through a whole-of-society approach?
</t>
    </r>
    <r>
      <rPr>
        <i/>
        <sz val="16"/>
        <color theme="1"/>
        <rFont val="Sakkal Majalla"/>
      </rPr>
      <t>For example, dedicated laws, public consultations, advisory committees, focus groups, online platforms, regular meetings or other means enable engagement and participation in decision-making making, to gather feedback, address coherence issues, and collaborate on solutions involving different levels of society.</t>
    </r>
  </si>
  <si>
    <r>
      <t xml:space="preserve">Are there mechanisms in place to reach out to marginalised and vulnerable groups in society and advocate for their needs and participation in decision-making to advance inclusive sustainable development?
</t>
    </r>
    <r>
      <rPr>
        <i/>
        <sz val="16"/>
        <color theme="1"/>
        <rFont val="Sakkal Majalla"/>
      </rPr>
      <t>For example, to consult or engage different groups as co-designers on action plans that mainstream, in an integrated manner, the principle of leaving no one behind in public policies and reform measures, placing emphasis on targeted measures which support those who are furthest behind and promote human rights, gender equality and social inclusion.</t>
    </r>
  </si>
  <si>
    <r>
      <t xml:space="preserve">Has the government put mechanisms in place to promote stakeholder engagement in policy coherence for sustainable development at various levels of governance, to advance best practice and encourage peer learning? 
</t>
    </r>
    <r>
      <rPr>
        <i/>
        <sz val="16"/>
        <color theme="1"/>
        <rFont val="Sakkal Majalla"/>
      </rPr>
      <t>For example, engagement through global or national campaigns, policy dialogues, intergovernmental processes, capacity building initiatives, and societal mobilisation.</t>
    </r>
  </si>
  <si>
    <r>
      <t xml:space="preserve">Does the government have any mechanisms or tools in place  to conduct regular policy impact assessments to identify any positive and negative impacts on sustainable development? 
</t>
    </r>
    <r>
      <rPr>
        <i/>
        <sz val="16"/>
        <color theme="1"/>
        <rFont val="Sakkal Majalla"/>
      </rPr>
      <t>For example, established tools such as cost-benefit analysis, indicator frameworks for tracking policy effectiveness, or other tools such as Regulatory, Environmental, Gender and Social Impact, and Strategic Assessments are regularly used across government sectors to evaluate and align policies with sustainable development objectives.</t>
    </r>
  </si>
  <si>
    <r>
      <t xml:space="preserve">Has the government established ex-ante and ex-post policy impact assessments that consider transboundary impacts?
</t>
    </r>
    <r>
      <rPr>
        <i/>
        <sz val="16"/>
        <color theme="1"/>
        <rFont val="Sakkal Majalla"/>
      </rPr>
      <t>For example, established tools such as cost-benefit analysis, transboundary impact assessments, multistakeholder consultations, indicator frameworks or other tools are regularly used across government sectors to evaluate the transboundary impacts of policies on sustainable development.</t>
    </r>
  </si>
  <si>
    <r>
      <t xml:space="preserve">Does the government have any mechanisms in place to build capacity in the public service to collect and analyse evidence on how different policies, laws or regulations impact sustainable development?
</t>
    </r>
    <r>
      <rPr>
        <i/>
        <sz val="16"/>
        <color theme="1"/>
        <rFont val="Sakkal Majalla"/>
      </rPr>
      <t>For example, training designed to allow civil servants to strategically address positive and negative impacts of policies, laws or regulations on sustainable development.</t>
    </r>
  </si>
  <si>
    <r>
      <t xml:space="preserve">Does the government have any information management systems or similar mechanisms in place to coherently identify and centralise data, indicators and (or) other information for monitoring progress on sustainable development?
</t>
    </r>
    <r>
      <rPr>
        <i/>
        <sz val="16"/>
        <color theme="1"/>
        <rFont val="Sakkal Majalla"/>
      </rPr>
      <t>For example, centralising existing reliable data, indicators, and information to monitor economic, social, and environmental externalities imposed beyond national borders (transboundary impacts).</t>
    </r>
  </si>
  <si>
    <r>
      <t xml:space="preserve">Does the government have mechanisms in place to provide regular and transparent reporting to relevant national bodies (e.g. Parliament, ministerial or other bodies) on progress on PCSD?
</t>
    </r>
    <r>
      <rPr>
        <i/>
        <sz val="16"/>
        <color theme="1"/>
        <rFont val="Sakkal Majalla"/>
      </rPr>
      <t>For example, regular reports to the parliament, ministerial or other bodies about progress on PCSD. Information on progress can also be included in VNRs and in reporting on development co-operation activities.</t>
    </r>
  </si>
  <si>
    <r>
      <t xml:space="preserve">Does the government have mechanisms in place to ensure that findings on PCSD are regularly evaluated and used to take adaptive action, including with regards to synergies and potential trade-offs between sectoral policies?
</t>
    </r>
    <r>
      <rPr>
        <i/>
        <sz val="16"/>
        <color theme="1"/>
        <rFont val="Sakkal Majalla"/>
      </rPr>
      <t>For example, evaluation systems systematically assess the coherence of policies with different sectoral priorities and policies, providing actionable insights for policymakers.</t>
    </r>
  </si>
  <si>
    <t>-                Total of population covered in the protection system</t>
  </si>
  <si>
    <t>-                Children/families</t>
  </si>
  <si>
    <t xml:space="preserve">-                Disabled persons </t>
  </si>
  <si>
    <t>Legal frameworks are in place to promote, enforce and monitor equality and non‑discrimination on the basis of gender</t>
  </si>
  <si>
    <t>6.4.1                    </t>
  </si>
  <si>
    <t>6.4.2                    </t>
  </si>
  <si>
    <t>P</t>
  </si>
  <si>
    <t>Total Expenditures for all types of heritage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</si>
</sst>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_);\(#,##0.0\)"/>
    <numFmt numFmtId="166" formatCode="0.000000000000"/>
    <numFmt numFmtId="167" formatCode="0.000"/>
  </numFmts>
  <fonts count="23"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sz val="10"/>
      <name val="Arial"/>
      <family val="2"/>
    </font>
    <font>
      <sz val="11"/>
      <color theme="1"/>
      <name val="Calibri"/>
      <family val="2"/>
      <charset val="178"/>
      <scheme val="minor"/>
    </font>
    <font>
      <sz val="14"/>
      <name val="Times New Roman"/>
      <family val="1"/>
    </font>
    <font>
      <sz val="10"/>
      <color indexed="8"/>
      <name val="Arial"/>
      <family val="2"/>
    </font>
    <font>
      <sz val="10"/>
      <name val="Times New Roman"/>
      <family val="2"/>
    </font>
    <font>
      <sz val="12"/>
      <color theme="1"/>
      <name val="Sakkal Majalla"/>
    </font>
    <font>
      <b/>
      <sz val="12"/>
      <color theme="1"/>
      <name val="Sakkal Majalla"/>
    </font>
    <font>
      <b/>
      <sz val="16"/>
      <color theme="1"/>
      <name val="Sakkal Majalla"/>
    </font>
    <font>
      <sz val="12"/>
      <color theme="1"/>
      <name val="Times New Roman"/>
      <family val="1"/>
    </font>
    <font>
      <sz val="16"/>
      <color theme="1"/>
      <name val="Sakkal Majalla"/>
    </font>
    <font>
      <sz val="12"/>
      <color theme="1"/>
      <name val="Wingdings"/>
      <charset val="2"/>
    </font>
    <font>
      <b/>
      <sz val="12"/>
      <color theme="1"/>
      <name val="Calibri"/>
      <family val="2"/>
      <scheme val="minor"/>
    </font>
    <font>
      <sz val="12"/>
      <color theme="1"/>
      <name val="Aptos"/>
      <family val="2"/>
    </font>
    <font>
      <sz val="12"/>
      <color theme="1"/>
      <name val="Calibri"/>
      <family val="2"/>
      <scheme val="minor"/>
    </font>
    <font>
      <sz val="12"/>
      <color theme="1"/>
      <name val="Wingdings 2"/>
      <family val="1"/>
      <charset val="2"/>
    </font>
    <font>
      <b/>
      <i/>
      <sz val="16"/>
      <color theme="1"/>
      <name val="Sakkal Majalla"/>
    </font>
    <font>
      <i/>
      <sz val="16"/>
      <color theme="1"/>
      <name val="Sakkal Majalla"/>
    </font>
    <font>
      <b/>
      <u/>
      <sz val="16"/>
      <color theme="1"/>
      <name val="Sakkal Majalla"/>
    </font>
    <font>
      <sz val="16"/>
      <color theme="1"/>
      <name val="Wingdings 2"/>
      <family val="1"/>
      <charset val="2"/>
    </font>
  </fonts>
  <fills count="2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rgb="FFFFFFFF"/>
        <bgColor indexed="64"/>
      </patternFill>
    </fill>
    <fill>
      <patternFill patternType="solid">
        <fgColor theme="7" tint="0.79998168889431442"/>
        <bgColor indexed="65"/>
      </patternFill>
    </fill>
    <fill>
      <patternFill patternType="solid">
        <fgColor indexed="26"/>
        <bgColor indexed="64"/>
      </patternFill>
    </fill>
    <fill>
      <patternFill patternType="solid">
        <fgColor rgb="FF595959"/>
        <bgColor indexed="64"/>
      </patternFill>
    </fill>
    <fill>
      <patternFill patternType="solid">
        <fgColor theme="4" tint="0.59999389629810485"/>
        <bgColor indexed="65"/>
      </patternFill>
    </fill>
    <fill>
      <patternFill patternType="solid">
        <fgColor rgb="FFADADAD"/>
        <bgColor indexed="64"/>
      </patternFill>
    </fill>
    <fill>
      <patternFill patternType="solid">
        <fgColor rgb="FF747474"/>
        <bgColor indexed="64"/>
      </patternFill>
    </fill>
    <fill>
      <patternFill patternType="solid">
        <fgColor rgb="FFD0D0D0"/>
        <bgColor indexed="64"/>
      </patternFill>
    </fill>
    <fill>
      <patternFill patternType="solid">
        <fgColor theme="2" tint="-0.249977111117893"/>
        <bgColor indexed="64"/>
      </patternFill>
    </fill>
    <fill>
      <patternFill patternType="solid">
        <fgColor rgb="FFD9D9D9"/>
        <bgColor indexed="64"/>
      </patternFill>
    </fill>
    <fill>
      <patternFill patternType="solid">
        <fgColor rgb="FF757171"/>
        <bgColor indexed="64"/>
      </patternFill>
    </fill>
    <fill>
      <patternFill patternType="solid">
        <fgColor rgb="FF808080"/>
        <bgColor indexed="64"/>
      </patternFill>
    </fill>
    <fill>
      <patternFill patternType="solid">
        <fgColor rgb="FFAEAAAA"/>
        <bgColor indexed="64"/>
      </patternFill>
    </fill>
    <fill>
      <patternFill patternType="solid">
        <fgColor rgb="FFD9E2F3"/>
        <bgColor indexed="64"/>
      </patternFill>
    </fill>
    <fill>
      <patternFill patternType="solid">
        <fgColor rgb="FFBFBFB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tint="-9.9978637043366805E-2"/>
        <bgColor indexed="64"/>
      </patternFill>
    </fill>
  </fills>
  <borders count="111">
    <border>
      <left/>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style="medium">
        <color rgb="FFFFFFFF"/>
      </top>
      <bottom/>
      <diagonal/>
    </border>
    <border>
      <left style="medium">
        <color rgb="FFFFFFFF"/>
      </left>
      <right/>
      <top/>
      <bottom/>
      <diagonal/>
    </border>
    <border>
      <left/>
      <right style="medium">
        <color rgb="FFFFFFFF"/>
      </right>
      <top/>
      <bottom/>
      <diagonal/>
    </border>
    <border>
      <left/>
      <right style="thin">
        <color auto="1"/>
      </right>
      <top style="thin">
        <color auto="1"/>
      </top>
      <bottom style="thin">
        <color indexed="64"/>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medium">
        <color rgb="FF000000"/>
      </right>
      <top style="medium">
        <color rgb="FF000000"/>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medium">
        <color indexed="64"/>
      </left>
      <right style="thin">
        <color auto="1"/>
      </right>
      <top/>
      <bottom style="thin">
        <color indexed="64"/>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auto="1"/>
      </left>
      <right/>
      <top style="thin">
        <color auto="1"/>
      </top>
      <bottom style="medium">
        <color indexed="64"/>
      </bottom>
      <diagonal/>
    </border>
    <border>
      <left style="thin">
        <color auto="1"/>
      </left>
      <right style="thin">
        <color auto="1"/>
      </right>
      <top/>
      <bottom style="thin">
        <color indexed="64"/>
      </bottom>
      <diagonal/>
    </border>
    <border>
      <left style="thin">
        <color auto="1"/>
      </left>
      <right/>
      <top/>
      <bottom/>
      <diagonal/>
    </border>
    <border>
      <left style="medium">
        <color rgb="FF000000"/>
      </left>
      <right/>
      <top style="medium">
        <color rgb="FF000000"/>
      </top>
      <bottom style="medium">
        <color rgb="FF000000"/>
      </bottom>
      <diagonal/>
    </border>
    <border>
      <left/>
      <right/>
      <top style="thin">
        <color indexed="64"/>
      </top>
      <bottom/>
      <diagonal/>
    </border>
    <border>
      <left style="thin">
        <color auto="1"/>
      </left>
      <right style="medium">
        <color indexed="64"/>
      </right>
      <top/>
      <bottom style="thin">
        <color indexed="64"/>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
      <left/>
      <right style="thin">
        <color auto="1"/>
      </right>
      <top style="thin">
        <color auto="1"/>
      </top>
      <bottom style="medium">
        <color indexed="64"/>
      </bottom>
      <diagonal/>
    </border>
    <border>
      <left style="medium">
        <color indexed="64"/>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medium">
        <color rgb="FF000000"/>
      </left>
      <right/>
      <top style="medium">
        <color rgb="FF000000"/>
      </top>
      <bottom/>
      <diagonal/>
    </border>
    <border>
      <left style="medium">
        <color indexed="64"/>
      </left>
      <right style="thin">
        <color auto="1"/>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dotted">
        <color theme="6"/>
      </right>
      <top/>
      <bottom style="thick">
        <color indexed="64"/>
      </bottom>
      <diagonal/>
    </border>
    <border>
      <left style="dotted">
        <color theme="6"/>
      </left>
      <right style="dotted">
        <color theme="6"/>
      </right>
      <top style="dotted">
        <color theme="6"/>
      </top>
      <bottom style="dotted">
        <color theme="6"/>
      </bottom>
      <diagonal/>
    </border>
    <border>
      <left style="dotted">
        <color theme="6"/>
      </left>
      <right/>
      <top style="dotted">
        <color theme="6"/>
      </top>
      <bottom style="dotted">
        <color theme="6"/>
      </bottom>
      <diagonal/>
    </border>
    <border>
      <left/>
      <right style="dotted">
        <color theme="6"/>
      </right>
      <top style="dotted">
        <color theme="6"/>
      </top>
      <bottom style="dotted">
        <color theme="6"/>
      </bottom>
      <diagonal/>
    </border>
    <border>
      <left style="medium">
        <color indexed="64"/>
      </left>
      <right style="dotted">
        <color theme="6"/>
      </right>
      <top/>
      <bottom style="thick">
        <color indexed="64"/>
      </bottom>
      <diagonal/>
    </border>
    <border>
      <left/>
      <right style="medium">
        <color indexed="64"/>
      </right>
      <top/>
      <bottom style="thick">
        <color indexed="64"/>
      </bottom>
      <diagonal/>
    </border>
    <border>
      <left style="medium">
        <color indexed="64"/>
      </left>
      <right style="dotted">
        <color theme="6"/>
      </right>
      <top style="thick">
        <color indexed="64"/>
      </top>
      <bottom/>
      <diagonal/>
    </border>
    <border>
      <left style="dotted">
        <color theme="6"/>
      </left>
      <right style="medium">
        <color indexed="64"/>
      </right>
      <top style="thick">
        <color indexed="64"/>
      </top>
      <bottom style="dotted">
        <color theme="6"/>
      </bottom>
      <diagonal/>
    </border>
    <border>
      <left style="medium">
        <color indexed="64"/>
      </left>
      <right style="dotted">
        <color theme="6"/>
      </right>
      <top/>
      <bottom/>
      <diagonal/>
    </border>
    <border>
      <left style="dotted">
        <color theme="6"/>
      </left>
      <right style="medium">
        <color indexed="64"/>
      </right>
      <top style="dotted">
        <color theme="6"/>
      </top>
      <bottom style="dotted">
        <color theme="6"/>
      </bottom>
      <diagonal/>
    </border>
    <border>
      <left style="medium">
        <color indexed="64"/>
      </left>
      <right style="dotted">
        <color theme="6"/>
      </right>
      <top/>
      <bottom style="dotted">
        <color theme="6"/>
      </bottom>
      <diagonal/>
    </border>
    <border>
      <left style="medium">
        <color indexed="64"/>
      </left>
      <right style="dotted">
        <color theme="6"/>
      </right>
      <top style="dotted">
        <color theme="6"/>
      </top>
      <bottom/>
      <diagonal/>
    </border>
    <border>
      <left style="medium">
        <color indexed="64"/>
      </left>
      <right/>
      <top style="dotted">
        <color theme="6"/>
      </top>
      <bottom style="medium">
        <color indexed="64"/>
      </bottom>
      <diagonal/>
    </border>
    <border>
      <left/>
      <right/>
      <top style="dotted">
        <color theme="6"/>
      </top>
      <bottom style="medium">
        <color indexed="64"/>
      </bottom>
      <diagonal/>
    </border>
    <border>
      <left/>
      <right style="medium">
        <color indexed="64"/>
      </right>
      <top style="dotted">
        <color theme="6"/>
      </top>
      <bottom style="medium">
        <color indexed="64"/>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s>
  <cellStyleXfs count="54">
    <xf numFmtId="0" fontId="0" fillId="0" borderId="0"/>
    <xf numFmtId="0" fontId="4" fillId="0" borderId="0"/>
    <xf numFmtId="0" fontId="1" fillId="0" borderId="0"/>
    <xf numFmtId="164" fontId="1" fillId="0" borderId="0" applyFont="0" applyFill="0" applyBorder="0" applyAlignment="0" applyProtection="0"/>
    <xf numFmtId="0" fontId="4" fillId="0" borderId="0"/>
    <xf numFmtId="0" fontId="5" fillId="0" borderId="0"/>
    <xf numFmtId="0" fontId="1" fillId="0" borderId="0"/>
    <xf numFmtId="0" fontId="3" fillId="0" borderId="0" applyNumberFormat="0" applyFill="0" applyBorder="0" applyAlignment="0" applyProtection="0"/>
    <xf numFmtId="165" fontId="6" fillId="0" borderId="0"/>
    <xf numFmtId="9" fontId="5" fillId="0" borderId="0" applyFont="0" applyFill="0" applyBorder="0" applyAlignment="0" applyProtection="0"/>
    <xf numFmtId="0" fontId="8" fillId="7" borderId="15" applyNumberFormat="0" applyFont="0" applyAlignment="0" applyProtection="0"/>
    <xf numFmtId="0" fontId="7" fillId="0" borderId="0">
      <alignment vertical="top"/>
    </xf>
    <xf numFmtId="0" fontId="1" fillId="0" borderId="0"/>
    <xf numFmtId="0" fontId="5" fillId="0" borderId="0"/>
    <xf numFmtId="0" fontId="1" fillId="0" borderId="0"/>
    <xf numFmtId="164" fontId="1" fillId="0" borderId="0" applyFont="0" applyFill="0" applyBorder="0" applyAlignment="0" applyProtection="0"/>
    <xf numFmtId="0" fontId="1" fillId="9"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0" fontId="8" fillId="7" borderId="18" applyNumberFormat="0" applyFont="0" applyAlignment="0" applyProtection="0"/>
    <xf numFmtId="0" fontId="1" fillId="6"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8" fillId="7" borderId="18" applyNumberFormat="0" applyFont="0" applyAlignment="0" applyProtection="0"/>
    <xf numFmtId="164" fontId="1" fillId="0" borderId="0" applyFont="0" applyFill="0" applyBorder="0" applyAlignment="0" applyProtection="0"/>
    <xf numFmtId="164" fontId="1" fillId="0" borderId="0" applyFont="0" applyFill="0" applyBorder="0" applyAlignment="0" applyProtection="0"/>
    <xf numFmtId="0" fontId="8" fillId="7" borderId="15" applyNumberFormat="0" applyFont="0" applyAlignment="0" applyProtection="0"/>
    <xf numFmtId="0" fontId="8" fillId="7" borderId="23" applyNumberFormat="0" applyFont="0" applyAlignment="0" applyProtection="0"/>
    <xf numFmtId="0" fontId="8" fillId="7" borderId="26" applyNumberFormat="0" applyFont="0" applyAlignment="0" applyProtection="0"/>
    <xf numFmtId="0" fontId="8" fillId="7" borderId="21" applyNumberFormat="0" applyFont="0" applyAlignment="0" applyProtection="0"/>
    <xf numFmtId="0" fontId="8" fillId="7" borderId="29" applyNumberFormat="0" applyFont="0" applyAlignment="0" applyProtection="0"/>
    <xf numFmtId="0" fontId="8" fillId="7" borderId="22" applyNumberFormat="0" applyFont="0" applyAlignment="0" applyProtection="0"/>
    <xf numFmtId="0" fontId="8" fillId="7" borderId="19" applyNumberFormat="0" applyFont="0" applyAlignment="0" applyProtection="0"/>
    <xf numFmtId="0" fontId="8" fillId="7" borderId="24" applyNumberFormat="0" applyFont="0" applyAlignment="0" applyProtection="0"/>
    <xf numFmtId="0" fontId="8" fillId="7" borderId="20" applyNumberFormat="0" applyFont="0" applyAlignment="0" applyProtection="0"/>
    <xf numFmtId="0" fontId="8" fillId="7" borderId="21" applyNumberFormat="0" applyFont="0" applyAlignment="0" applyProtection="0"/>
    <xf numFmtId="0" fontId="8" fillId="7" borderId="22" applyNumberFormat="0" applyFont="0" applyAlignment="0" applyProtection="0"/>
    <xf numFmtId="0" fontId="8" fillId="7" borderId="23" applyNumberFormat="0" applyFont="0" applyAlignment="0" applyProtection="0"/>
    <xf numFmtId="0" fontId="8" fillId="7" borderId="32" applyNumberFormat="0" applyFont="0" applyAlignment="0" applyProtection="0"/>
    <xf numFmtId="0" fontId="8" fillId="7" borderId="28" applyNumberFormat="0" applyFont="0" applyAlignment="0" applyProtection="0"/>
    <xf numFmtId="0" fontId="8" fillId="7" borderId="31" applyNumberFormat="0" applyFont="0" applyAlignment="0" applyProtection="0"/>
    <xf numFmtId="0" fontId="8" fillId="7" borderId="33" applyNumberFormat="0" applyFont="0" applyAlignment="0" applyProtection="0"/>
    <xf numFmtId="0" fontId="8" fillId="7" borderId="24" applyNumberFormat="0" applyFont="0" applyAlignment="0" applyProtection="0"/>
    <xf numFmtId="0" fontId="8" fillId="7" borderId="25" applyNumberFormat="0" applyFont="0" applyAlignment="0" applyProtection="0"/>
    <xf numFmtId="0" fontId="8" fillId="7" borderId="26" applyNumberFormat="0" applyFont="0" applyAlignment="0" applyProtection="0"/>
    <xf numFmtId="0" fontId="8" fillId="7" borderId="27" applyNumberFormat="0" applyFont="0" applyAlignment="0" applyProtection="0"/>
    <xf numFmtId="0" fontId="8" fillId="7" borderId="29" applyNumberFormat="0" applyFont="0" applyAlignment="0" applyProtection="0"/>
    <xf numFmtId="0" fontId="8" fillId="7" borderId="30" applyNumberFormat="0" applyFont="0" applyAlignment="0" applyProtection="0"/>
    <xf numFmtId="0" fontId="8" fillId="7" borderId="32" applyNumberFormat="0" applyFont="0" applyAlignment="0" applyProtection="0"/>
    <xf numFmtId="0" fontId="8" fillId="7" borderId="33" applyNumberFormat="0" applyFont="0" applyAlignment="0" applyProtection="0"/>
    <xf numFmtId="0" fontId="8" fillId="7" borderId="34" applyNumberFormat="0" applyFont="0" applyAlignment="0" applyProtection="0"/>
    <xf numFmtId="0" fontId="8" fillId="7" borderId="35" applyNumberFormat="0" applyFont="0" applyAlignment="0" applyProtection="0"/>
    <xf numFmtId="0" fontId="8" fillId="7" borderId="19" applyNumberFormat="0" applyFont="0" applyAlignment="0" applyProtection="0"/>
  </cellStyleXfs>
  <cellXfs count="1035">
    <xf numFmtId="0" fontId="0" fillId="0" borderId="0" xfId="0"/>
    <xf numFmtId="0" fontId="10" fillId="0" borderId="13"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3" fontId="9" fillId="0" borderId="13" xfId="0" applyNumberFormat="1" applyFont="1" applyBorder="1" applyAlignment="1">
      <alignment horizontal="center" vertical="center" wrapText="1"/>
    </xf>
    <xf numFmtId="0" fontId="9" fillId="0" borderId="17" xfId="0" applyFont="1" applyBorder="1" applyAlignment="1">
      <alignment vertical="center" wrapText="1"/>
    </xf>
    <xf numFmtId="0" fontId="9" fillId="5" borderId="37" xfId="0" applyFont="1" applyFill="1" applyBorder="1" applyAlignment="1">
      <alignment vertical="center" wrapText="1"/>
    </xf>
    <xf numFmtId="0" fontId="9" fillId="0" borderId="13" xfId="0" applyFont="1" applyBorder="1" applyAlignment="1">
      <alignment horizontal="left" vertical="center"/>
    </xf>
    <xf numFmtId="0" fontId="9" fillId="0" borderId="6" xfId="0" applyFont="1" applyBorder="1" applyAlignment="1">
      <alignment vertical="center" wrapText="1"/>
    </xf>
    <xf numFmtId="3" fontId="9" fillId="0" borderId="14" xfId="0" applyNumberFormat="1" applyFont="1" applyBorder="1" applyAlignment="1">
      <alignment horizontal="center" vertical="center" wrapText="1"/>
    </xf>
    <xf numFmtId="0" fontId="9" fillId="0" borderId="0" xfId="0" applyFont="1"/>
    <xf numFmtId="0" fontId="9" fillId="0" borderId="50" xfId="0" applyFont="1" applyBorder="1" applyAlignment="1">
      <alignment horizontal="center" vertical="center" wrapText="1" readingOrder="2"/>
    </xf>
    <xf numFmtId="0" fontId="9" fillId="0" borderId="52" xfId="0" applyFont="1" applyBorder="1" applyAlignment="1">
      <alignment vertical="center"/>
    </xf>
    <xf numFmtId="0" fontId="9" fillId="0" borderId="52" xfId="0" applyFont="1" applyBorder="1" applyAlignment="1">
      <alignment horizontal="left" vertical="center"/>
    </xf>
    <xf numFmtId="0" fontId="9" fillId="0" borderId="0" xfId="0" applyFont="1" applyAlignment="1">
      <alignment horizontal="center" vertical="center" wrapText="1"/>
    </xf>
    <xf numFmtId="0" fontId="10" fillId="0" borderId="9" xfId="0" applyFont="1" applyBorder="1" applyAlignment="1">
      <alignment vertical="center"/>
    </xf>
    <xf numFmtId="0" fontId="10" fillId="0" borderId="0" xfId="0" applyFont="1" applyAlignment="1">
      <alignment vertical="center" wrapText="1"/>
    </xf>
    <xf numFmtId="3" fontId="9" fillId="0" borderId="49" xfId="0" applyNumberFormat="1" applyFont="1" applyBorder="1" applyAlignment="1">
      <alignment horizontal="center" vertical="center" wrapText="1"/>
    </xf>
    <xf numFmtId="3" fontId="9" fillId="0" borderId="50" xfId="0" applyNumberFormat="1" applyFont="1" applyBorder="1" applyAlignment="1">
      <alignment horizontal="center" vertical="center" wrapText="1"/>
    </xf>
    <xf numFmtId="0" fontId="9" fillId="0" borderId="38" xfId="0" applyFont="1" applyBorder="1" applyAlignment="1">
      <alignment vertical="center" wrapText="1"/>
    </xf>
    <xf numFmtId="3" fontId="9" fillId="0" borderId="50" xfId="0" applyNumberFormat="1" applyFont="1" applyBorder="1" applyAlignment="1">
      <alignment horizontal="center" vertical="center" wrapText="1" readingOrder="2"/>
    </xf>
    <xf numFmtId="0" fontId="9" fillId="3" borderId="49" xfId="0" applyFont="1" applyFill="1" applyBorder="1" applyAlignment="1">
      <alignment vertical="center" wrapText="1"/>
    </xf>
    <xf numFmtId="0" fontId="9" fillId="0" borderId="52" xfId="0" applyFont="1" applyBorder="1" applyAlignment="1">
      <alignment vertical="center" wrapText="1"/>
    </xf>
    <xf numFmtId="0" fontId="10" fillId="3" borderId="52" xfId="0" applyFont="1" applyFill="1" applyBorder="1" applyAlignment="1">
      <alignment vertical="center" wrapText="1"/>
    </xf>
    <xf numFmtId="0" fontId="10" fillId="3" borderId="52" xfId="0" applyFont="1" applyFill="1" applyBorder="1" applyAlignment="1">
      <alignment horizontal="left" vertical="center" wrapText="1"/>
    </xf>
    <xf numFmtId="0" fontId="9" fillId="3" borderId="5" xfId="0" applyFont="1" applyFill="1" applyBorder="1" applyAlignment="1">
      <alignment horizontal="center" vertical="center" wrapText="1"/>
    </xf>
    <xf numFmtId="0" fontId="10" fillId="11" borderId="43" xfId="0" applyFont="1" applyFill="1" applyBorder="1" applyAlignment="1">
      <alignment vertical="center" wrapText="1"/>
    </xf>
    <xf numFmtId="0" fontId="9" fillId="0" borderId="9" xfId="0" applyFont="1" applyBorder="1" applyAlignment="1">
      <alignment vertical="center"/>
    </xf>
    <xf numFmtId="0" fontId="9" fillId="3" borderId="54" xfId="0" applyFont="1" applyFill="1" applyBorder="1" applyAlignment="1">
      <alignment horizontal="center" vertical="center" wrapText="1"/>
    </xf>
    <xf numFmtId="0" fontId="9" fillId="0" borderId="49" xfId="0" applyFont="1" applyBorder="1" applyAlignment="1">
      <alignment vertical="center" wrapText="1"/>
    </xf>
    <xf numFmtId="0" fontId="9" fillId="0" borderId="53" xfId="0" applyFont="1" applyBorder="1" applyAlignment="1">
      <alignment vertical="center" wrapText="1"/>
    </xf>
    <xf numFmtId="0" fontId="9" fillId="3" borderId="52" xfId="0" applyFont="1" applyFill="1" applyBorder="1" applyAlignment="1">
      <alignment vertical="center" wrapText="1"/>
    </xf>
    <xf numFmtId="0" fontId="9" fillId="3" borderId="50" xfId="0" applyFont="1" applyFill="1" applyBorder="1" applyAlignment="1">
      <alignment vertical="center" wrapText="1"/>
    </xf>
    <xf numFmtId="0" fontId="9" fillId="3" borderId="53" xfId="0" applyFont="1" applyFill="1" applyBorder="1" applyAlignment="1">
      <alignment horizontal="center" vertical="center" wrapText="1"/>
    </xf>
    <xf numFmtId="0" fontId="10" fillId="0" borderId="53" xfId="0" applyFont="1" applyBorder="1" applyAlignment="1">
      <alignment horizontal="center" vertical="center" wrapText="1"/>
    </xf>
    <xf numFmtId="3" fontId="9" fillId="0" borderId="53" xfId="0" applyNumberFormat="1" applyFont="1" applyBorder="1" applyAlignment="1">
      <alignment horizontal="center" vertical="center" wrapText="1"/>
    </xf>
    <xf numFmtId="3" fontId="9" fillId="0" borderId="54" xfId="0" applyNumberFormat="1" applyFont="1" applyBorder="1" applyAlignment="1">
      <alignment horizontal="center" vertical="center" wrapText="1"/>
    </xf>
    <xf numFmtId="166" fontId="9" fillId="0" borderId="53" xfId="0" applyNumberFormat="1" applyFont="1" applyBorder="1" applyAlignment="1">
      <alignment vertical="center" wrapText="1"/>
    </xf>
    <xf numFmtId="166" fontId="9" fillId="0" borderId="54" xfId="0" applyNumberFormat="1" applyFont="1" applyBorder="1" applyAlignment="1">
      <alignment vertical="center" wrapText="1"/>
    </xf>
    <xf numFmtId="0" fontId="9" fillId="3" borderId="43" xfId="0" applyFont="1" applyFill="1" applyBorder="1" applyAlignment="1">
      <alignment vertical="center" wrapText="1"/>
    </xf>
    <xf numFmtId="0" fontId="9" fillId="0" borderId="52"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4" xfId="0" applyFont="1" applyBorder="1" applyAlignment="1">
      <alignment horizontal="center" vertical="center" wrapText="1"/>
    </xf>
    <xf numFmtId="0" fontId="9" fillId="3" borderId="5" xfId="0" applyFont="1" applyFill="1" applyBorder="1" applyAlignment="1">
      <alignment horizontal="center" vertical="center"/>
    </xf>
    <xf numFmtId="0" fontId="9" fillId="3" borderId="49" xfId="0" applyFont="1" applyFill="1" applyBorder="1" applyAlignment="1">
      <alignment vertical="center"/>
    </xf>
    <xf numFmtId="0" fontId="9" fillId="3" borderId="49" xfId="0" applyFont="1" applyFill="1" applyBorder="1" applyAlignment="1">
      <alignment horizontal="center" vertical="center"/>
    </xf>
    <xf numFmtId="0" fontId="9" fillId="3" borderId="50" xfId="0" applyFont="1" applyFill="1" applyBorder="1" applyAlignment="1">
      <alignment vertical="center"/>
    </xf>
    <xf numFmtId="0" fontId="10" fillId="13" borderId="43" xfId="0" applyFont="1" applyFill="1" applyBorder="1" applyAlignment="1">
      <alignment vertical="center" wrapText="1"/>
    </xf>
    <xf numFmtId="3" fontId="9" fillId="0" borderId="5" xfId="0" applyNumberFormat="1" applyFont="1" applyBorder="1" applyAlignment="1">
      <alignment horizontal="center" vertical="center" wrapText="1"/>
    </xf>
    <xf numFmtId="0" fontId="10" fillId="13" borderId="13" xfId="0" applyFont="1" applyFill="1" applyBorder="1" applyAlignment="1">
      <alignment vertical="center" wrapText="1"/>
    </xf>
    <xf numFmtId="0" fontId="10" fillId="3" borderId="13" xfId="0" applyFont="1" applyFill="1" applyBorder="1" applyAlignment="1">
      <alignment vertical="center" wrapText="1"/>
    </xf>
    <xf numFmtId="0" fontId="9" fillId="13" borderId="52" xfId="0" applyFont="1" applyFill="1" applyBorder="1" applyAlignment="1">
      <alignment horizontal="center" vertical="center" wrapText="1" readingOrder="2"/>
    </xf>
    <xf numFmtId="0" fontId="10" fillId="13" borderId="13" xfId="0" applyFont="1" applyFill="1" applyBorder="1" applyAlignment="1">
      <alignment horizontal="left" vertical="center" wrapText="1"/>
    </xf>
    <xf numFmtId="0" fontId="9" fillId="13" borderId="52" xfId="0" applyFont="1" applyFill="1" applyBorder="1" applyAlignment="1">
      <alignment vertical="center"/>
    </xf>
    <xf numFmtId="0" fontId="9" fillId="0" borderId="14" xfId="0" applyFont="1" applyBorder="1" applyAlignment="1">
      <alignment horizontal="center" vertical="center" wrapText="1" readingOrder="2"/>
    </xf>
    <xf numFmtId="0" fontId="9" fillId="0" borderId="13" xfId="0" applyFont="1" applyBorder="1" applyAlignment="1">
      <alignment horizontal="center" vertical="center" wrapText="1" readingOrder="2"/>
    </xf>
    <xf numFmtId="10" fontId="9" fillId="0" borderId="14" xfId="0" applyNumberFormat="1" applyFont="1" applyBorder="1" applyAlignment="1">
      <alignment horizontal="center" vertical="center" wrapText="1" readingOrder="2"/>
    </xf>
    <xf numFmtId="10" fontId="9" fillId="0" borderId="13" xfId="0" applyNumberFormat="1" applyFont="1" applyBorder="1" applyAlignment="1">
      <alignment horizontal="center" vertical="center" wrapText="1" readingOrder="2"/>
    </xf>
    <xf numFmtId="0" fontId="9" fillId="13" borderId="13" xfId="0" applyFont="1" applyFill="1" applyBorder="1" applyAlignment="1">
      <alignment horizontal="center" vertical="center" wrapText="1" readingOrder="2"/>
    </xf>
    <xf numFmtId="3" fontId="9" fillId="0" borderId="13" xfId="0" applyNumberFormat="1" applyFont="1" applyBorder="1" applyAlignment="1">
      <alignment horizontal="center" vertical="center" wrapText="1" readingOrder="2"/>
    </xf>
    <xf numFmtId="3" fontId="9" fillId="3" borderId="68" xfId="0" applyNumberFormat="1" applyFont="1" applyFill="1" applyBorder="1" applyAlignment="1">
      <alignment vertical="center" wrapText="1"/>
    </xf>
    <xf numFmtId="3" fontId="9" fillId="3" borderId="69" xfId="0" applyNumberFormat="1" applyFont="1" applyFill="1" applyBorder="1" applyAlignment="1">
      <alignment vertical="center" wrapText="1"/>
    </xf>
    <xf numFmtId="3" fontId="9" fillId="0" borderId="14" xfId="0" applyNumberFormat="1" applyFont="1" applyBorder="1" applyAlignment="1">
      <alignment horizontal="center" vertical="center" wrapText="1" readingOrder="2"/>
    </xf>
    <xf numFmtId="3" fontId="9" fillId="0" borderId="49" xfId="0" applyNumberFormat="1" applyFont="1" applyBorder="1" applyAlignment="1">
      <alignment horizontal="center" vertical="center" wrapText="1" readingOrder="2"/>
    </xf>
    <xf numFmtId="0" fontId="9" fillId="0" borderId="49" xfId="0" applyFont="1" applyBorder="1" applyAlignment="1">
      <alignment horizontal="center" vertical="center" wrapText="1" readingOrder="2"/>
    </xf>
    <xf numFmtId="0" fontId="12" fillId="0" borderId="0" xfId="0" applyFont="1" applyAlignment="1">
      <alignment vertical="center" wrapText="1"/>
    </xf>
    <xf numFmtId="0" fontId="9" fillId="0" borderId="17" xfId="0"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10" fillId="0" borderId="13" xfId="0" applyFont="1" applyBorder="1" applyAlignment="1">
      <alignment horizontal="left" vertical="center"/>
    </xf>
    <xf numFmtId="3" fontId="10" fillId="0" borderId="5" xfId="0" applyNumberFormat="1" applyFont="1" applyBorder="1" applyAlignment="1">
      <alignment vertical="center"/>
    </xf>
    <xf numFmtId="3" fontId="9" fillId="0" borderId="5" xfId="0" applyNumberFormat="1" applyFont="1" applyBorder="1" applyAlignment="1">
      <alignment vertical="center"/>
    </xf>
    <xf numFmtId="0" fontId="10" fillId="0" borderId="14" xfId="0" applyFont="1" applyBorder="1" applyAlignment="1">
      <alignment vertical="center" wrapText="1"/>
    </xf>
    <xf numFmtId="0" fontId="10" fillId="0" borderId="49" xfId="0" applyFont="1" applyBorder="1" applyAlignment="1">
      <alignment vertical="center" wrapText="1"/>
    </xf>
    <xf numFmtId="0" fontId="9" fillId="0" borderId="48" xfId="0" applyFont="1" applyBorder="1" applyAlignment="1">
      <alignment vertical="center" wrapText="1"/>
    </xf>
    <xf numFmtId="0" fontId="10" fillId="3" borderId="43" xfId="0" applyFont="1" applyFill="1" applyBorder="1" applyAlignment="1">
      <alignment vertical="center" wrapText="1"/>
    </xf>
    <xf numFmtId="166" fontId="9" fillId="0" borderId="68" xfId="0" applyNumberFormat="1" applyFont="1" applyBorder="1" applyAlignment="1">
      <alignment vertical="center" wrapText="1"/>
    </xf>
    <xf numFmtId="166" fontId="9" fillId="0" borderId="69" xfId="0" applyNumberFormat="1" applyFont="1" applyBorder="1" applyAlignment="1">
      <alignment vertical="center" wrapText="1"/>
    </xf>
    <xf numFmtId="0" fontId="10" fillId="3" borderId="48" xfId="0" applyFont="1" applyFill="1" applyBorder="1" applyAlignment="1">
      <alignment vertical="center" wrapText="1"/>
    </xf>
    <xf numFmtId="0" fontId="9" fillId="0" borderId="10" xfId="0" applyFont="1" applyBorder="1"/>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0" fontId="10" fillId="0" borderId="43" xfId="0" applyFont="1" applyBorder="1"/>
    <xf numFmtId="0" fontId="10" fillId="10" borderId="13" xfId="0" applyFont="1" applyFill="1" applyBorder="1" applyAlignment="1">
      <alignment horizontal="left" vertical="center" wrapText="1"/>
    </xf>
    <xf numFmtId="0" fontId="10" fillId="10" borderId="5" xfId="0" applyFont="1" applyFill="1" applyBorder="1" applyAlignment="1">
      <alignment horizontal="center" vertical="center" wrapText="1"/>
    </xf>
    <xf numFmtId="0" fontId="9" fillId="10" borderId="13" xfId="0" applyFont="1" applyFill="1" applyBorder="1" applyAlignment="1">
      <alignment horizontal="left" vertical="center" wrapText="1"/>
    </xf>
    <xf numFmtId="0" fontId="9" fillId="5" borderId="49" xfId="0" applyFont="1" applyFill="1" applyBorder="1" applyAlignment="1">
      <alignment horizontal="center" vertical="center" wrapText="1" readingOrder="2"/>
    </xf>
    <xf numFmtId="0" fontId="9" fillId="10" borderId="5" xfId="0" applyFont="1" applyFill="1" applyBorder="1" applyAlignment="1">
      <alignment horizontal="center" vertical="center" wrapText="1"/>
    </xf>
    <xf numFmtId="0" fontId="10" fillId="3" borderId="10" xfId="0" applyFont="1" applyFill="1" applyBorder="1" applyAlignment="1">
      <alignment vertical="center" wrapText="1"/>
    </xf>
    <xf numFmtId="0" fontId="9" fillId="3" borderId="11" xfId="0" applyFont="1" applyFill="1" applyBorder="1" applyAlignment="1">
      <alignment horizontal="center" vertical="center" wrapText="1"/>
    </xf>
    <xf numFmtId="0" fontId="10" fillId="0" borderId="7" xfId="0" applyFont="1" applyBorder="1" applyAlignment="1">
      <alignment vertical="center"/>
    </xf>
    <xf numFmtId="3" fontId="9" fillId="3" borderId="5" xfId="0" applyNumberFormat="1" applyFont="1" applyFill="1" applyBorder="1" applyAlignment="1">
      <alignment horizontal="center" vertical="center" wrapText="1"/>
    </xf>
    <xf numFmtId="0" fontId="10" fillId="11" borderId="13" xfId="0" applyFont="1" applyFill="1" applyBorder="1" applyAlignment="1">
      <alignment vertical="center" wrapText="1"/>
    </xf>
    <xf numFmtId="3" fontId="9" fillId="11" borderId="5" xfId="0" applyNumberFormat="1" applyFont="1" applyFill="1" applyBorder="1" applyAlignment="1">
      <alignment horizontal="center" vertical="center" wrapText="1"/>
    </xf>
    <xf numFmtId="0" fontId="9" fillId="11" borderId="5" xfId="0" applyFont="1" applyFill="1" applyBorder="1" applyAlignment="1">
      <alignment horizontal="center" vertical="center" wrapText="1"/>
    </xf>
    <xf numFmtId="0" fontId="11" fillId="0" borderId="8" xfId="0" applyFont="1" applyBorder="1"/>
    <xf numFmtId="0" fontId="11" fillId="0" borderId="10" xfId="0" applyFont="1" applyBorder="1"/>
    <xf numFmtId="0" fontId="10" fillId="0" borderId="10" xfId="0" applyFont="1" applyBorder="1"/>
    <xf numFmtId="0" fontId="10" fillId="0" borderId="8" xfId="0" applyFont="1" applyBorder="1"/>
    <xf numFmtId="0" fontId="9" fillId="11" borderId="52" xfId="0" applyFont="1" applyFill="1" applyBorder="1" applyAlignment="1">
      <alignment vertical="center" wrapText="1"/>
    </xf>
    <xf numFmtId="0" fontId="9" fillId="13" borderId="48" xfId="0" applyFont="1" applyFill="1" applyBorder="1" applyAlignment="1">
      <alignment vertical="center"/>
    </xf>
    <xf numFmtId="0" fontId="9" fillId="3" borderId="68" xfId="0" applyFont="1" applyFill="1" applyBorder="1" applyAlignment="1">
      <alignment vertical="center"/>
    </xf>
    <xf numFmtId="0" fontId="9" fillId="3" borderId="69" xfId="0" applyFont="1" applyFill="1" applyBorder="1" applyAlignment="1">
      <alignment vertical="center"/>
    </xf>
    <xf numFmtId="0" fontId="10" fillId="0" borderId="42" xfId="0" applyFont="1" applyBorder="1" applyAlignment="1">
      <alignment horizontal="center" vertical="center" wrapText="1"/>
    </xf>
    <xf numFmtId="0" fontId="10" fillId="0" borderId="5" xfId="0" applyFont="1" applyBorder="1" applyAlignment="1">
      <alignment horizontal="center" vertical="center" wrapText="1"/>
    </xf>
    <xf numFmtId="0" fontId="9" fillId="11" borderId="52" xfId="0" applyFont="1" applyFill="1" applyBorder="1" applyAlignment="1">
      <alignment horizontal="center" vertical="center" wrapText="1"/>
    </xf>
    <xf numFmtId="0" fontId="10" fillId="0" borderId="0" xfId="0" applyFont="1"/>
    <xf numFmtId="0" fontId="10" fillId="13" borderId="49" xfId="0" applyFont="1" applyFill="1" applyBorder="1" applyAlignment="1">
      <alignment horizontal="center" vertical="center"/>
    </xf>
    <xf numFmtId="0" fontId="9" fillId="0" borderId="52" xfId="0" applyFont="1" applyBorder="1" applyAlignment="1">
      <alignment horizontal="center" vertical="center" readingOrder="2"/>
    </xf>
    <xf numFmtId="3" fontId="10" fillId="13" borderId="49" xfId="0" applyNumberFormat="1" applyFont="1" applyFill="1" applyBorder="1" applyAlignment="1">
      <alignment horizontal="center" vertical="center"/>
    </xf>
    <xf numFmtId="3" fontId="10" fillId="13" borderId="50" xfId="0" applyNumberFormat="1" applyFont="1" applyFill="1" applyBorder="1" applyAlignment="1">
      <alignment horizontal="center" vertical="center"/>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49" xfId="0" applyFont="1" applyFill="1" applyBorder="1" applyAlignment="1">
      <alignment vertical="center" wrapText="1"/>
    </xf>
    <xf numFmtId="0" fontId="10" fillId="3" borderId="50" xfId="0" applyFont="1" applyFill="1" applyBorder="1" applyAlignment="1">
      <alignment vertical="center" wrapText="1"/>
    </xf>
    <xf numFmtId="0" fontId="10" fillId="4" borderId="52" xfId="0" applyFont="1" applyFill="1" applyBorder="1" applyAlignment="1">
      <alignment vertical="center" wrapText="1"/>
    </xf>
    <xf numFmtId="0" fontId="10" fillId="4" borderId="49" xfId="0" applyFont="1" applyFill="1" applyBorder="1" applyAlignment="1">
      <alignment vertical="center" wrapText="1"/>
    </xf>
    <xf numFmtId="0" fontId="10" fillId="4" borderId="50" xfId="0" applyFont="1" applyFill="1" applyBorder="1" applyAlignment="1">
      <alignment vertical="center" wrapText="1"/>
    </xf>
    <xf numFmtId="0" fontId="9" fillId="4" borderId="49" xfId="0" applyFont="1" applyFill="1" applyBorder="1" applyAlignment="1">
      <alignment horizontal="center" vertical="center" wrapText="1"/>
    </xf>
    <xf numFmtId="0" fontId="10" fillId="4" borderId="43" xfId="0" applyFont="1" applyFill="1" applyBorder="1" applyAlignment="1">
      <alignment vertical="center" wrapText="1"/>
    </xf>
    <xf numFmtId="0" fontId="9" fillId="4" borderId="53" xfId="0" applyFont="1" applyFill="1" applyBorder="1" applyAlignment="1">
      <alignment horizontal="center" vertical="center" wrapText="1"/>
    </xf>
    <xf numFmtId="0" fontId="10" fillId="0" borderId="7" xfId="0" applyFont="1" applyBorder="1" applyAlignment="1">
      <alignment horizontal="justify" vertical="center"/>
    </xf>
    <xf numFmtId="4" fontId="10" fillId="5" borderId="49" xfId="0" applyNumberFormat="1" applyFont="1" applyFill="1" applyBorder="1" applyAlignment="1">
      <alignment horizontal="center" vertical="center" wrapText="1"/>
    </xf>
    <xf numFmtId="3" fontId="10" fillId="5" borderId="49" xfId="0" applyNumberFormat="1" applyFont="1" applyFill="1" applyBorder="1" applyAlignment="1">
      <alignment horizontal="center" vertical="center" wrapText="1"/>
    </xf>
    <xf numFmtId="3" fontId="10" fillId="5" borderId="50" xfId="0" applyNumberFormat="1" applyFont="1" applyFill="1" applyBorder="1" applyAlignment="1">
      <alignment horizontal="center" vertical="center" wrapText="1"/>
    </xf>
    <xf numFmtId="0" fontId="10" fillId="10" borderId="14" xfId="0" applyFont="1" applyFill="1" applyBorder="1" applyAlignment="1">
      <alignment vertical="center" wrapText="1"/>
    </xf>
    <xf numFmtId="0" fontId="10" fillId="10" borderId="52" xfId="0" applyFont="1" applyFill="1" applyBorder="1" applyAlignment="1">
      <alignment horizontal="center" vertical="center" wrapText="1" readingOrder="2"/>
    </xf>
    <xf numFmtId="0" fontId="10" fillId="10" borderId="50" xfId="0" applyFont="1" applyFill="1" applyBorder="1" applyAlignment="1">
      <alignment horizontal="left" vertical="center" wrapText="1" readingOrder="2"/>
    </xf>
    <xf numFmtId="0" fontId="10" fillId="0" borderId="64" xfId="0" applyFont="1" applyBorder="1" applyAlignment="1">
      <alignment horizontal="justify" vertical="center"/>
    </xf>
    <xf numFmtId="0" fontId="10" fillId="10" borderId="52" xfId="0" applyFont="1" applyFill="1" applyBorder="1" applyAlignment="1">
      <alignment horizontal="center" vertical="center" wrapText="1"/>
    </xf>
    <xf numFmtId="0" fontId="10" fillId="3" borderId="53" xfId="0" applyFont="1" applyFill="1" applyBorder="1" applyAlignment="1">
      <alignment vertical="center" wrapText="1"/>
    </xf>
    <xf numFmtId="0" fontId="9" fillId="11" borderId="43" xfId="0" applyFont="1" applyFill="1" applyBorder="1" applyAlignment="1">
      <alignment vertical="center" wrapText="1"/>
    </xf>
    <xf numFmtId="0" fontId="9" fillId="3" borderId="10" xfId="0" applyFont="1" applyFill="1" applyBorder="1" applyAlignment="1">
      <alignment vertical="center" wrapText="1"/>
    </xf>
    <xf numFmtId="0" fontId="10" fillId="5" borderId="1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0" fillId="0" borderId="7" xfId="0" applyFont="1" applyBorder="1" applyAlignment="1">
      <alignment horizontal="left" vertical="center"/>
    </xf>
    <xf numFmtId="0" fontId="10" fillId="13" borderId="14" xfId="0" applyFont="1" applyFill="1" applyBorder="1" applyAlignment="1">
      <alignment horizontal="center" vertical="center" wrapText="1"/>
    </xf>
    <xf numFmtId="0" fontId="10" fillId="13" borderId="17" xfId="0" applyFont="1" applyFill="1" applyBorder="1" applyAlignment="1">
      <alignment horizontal="center" vertical="center" wrapText="1"/>
    </xf>
    <xf numFmtId="0" fontId="9" fillId="5" borderId="13" xfId="0" applyFont="1" applyFill="1" applyBorder="1" applyAlignment="1">
      <alignment horizontal="center" vertical="center" wrapText="1"/>
    </xf>
    <xf numFmtId="167" fontId="9" fillId="5" borderId="5" xfId="0" applyNumberFormat="1" applyFont="1" applyFill="1" applyBorder="1" applyAlignment="1">
      <alignment horizontal="center" vertical="center" wrapText="1"/>
    </xf>
    <xf numFmtId="167" fontId="10" fillId="5" borderId="5" xfId="0" applyNumberFormat="1" applyFont="1" applyFill="1" applyBorder="1" applyAlignment="1">
      <alignment horizontal="center" vertical="center" wrapText="1"/>
    </xf>
    <xf numFmtId="0" fontId="10" fillId="0" borderId="7" xfId="0" applyFont="1" applyBorder="1" applyAlignment="1">
      <alignment horizontal="left"/>
    </xf>
    <xf numFmtId="0" fontId="9" fillId="11" borderId="69"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3" borderId="47" xfId="0" applyFont="1" applyFill="1" applyBorder="1" applyAlignment="1">
      <alignment vertical="center" wrapText="1"/>
    </xf>
    <xf numFmtId="0" fontId="10" fillId="11" borderId="49" xfId="0" applyFont="1" applyFill="1" applyBorder="1" applyAlignment="1">
      <alignment vertical="center" wrapText="1"/>
    </xf>
    <xf numFmtId="0" fontId="10" fillId="10" borderId="14" xfId="0" applyFont="1" applyFill="1" applyBorder="1" applyAlignment="1">
      <alignment vertical="center"/>
    </xf>
    <xf numFmtId="0" fontId="10" fillId="18" borderId="13" xfId="0" applyFont="1" applyFill="1" applyBorder="1" applyAlignment="1">
      <alignment horizontal="left" vertical="center"/>
    </xf>
    <xf numFmtId="3" fontId="10" fillId="18" borderId="5" xfId="0" applyNumberFormat="1" applyFont="1" applyFill="1" applyBorder="1" applyAlignment="1">
      <alignment vertical="center"/>
    </xf>
    <xf numFmtId="0" fontId="10" fillId="3" borderId="10" xfId="0" applyFont="1" applyFill="1" applyBorder="1" applyAlignment="1">
      <alignment horizontal="left" vertical="center"/>
    </xf>
    <xf numFmtId="3" fontId="10" fillId="3" borderId="11" xfId="0" applyNumberFormat="1" applyFont="1" applyFill="1" applyBorder="1" applyAlignment="1">
      <alignment vertical="center"/>
    </xf>
    <xf numFmtId="0" fontId="10" fillId="10"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8" borderId="49"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0" fillId="11" borderId="53" xfId="0" applyFont="1" applyFill="1" applyBorder="1" applyAlignment="1">
      <alignment horizontal="center" vertical="center" wrapText="1"/>
    </xf>
    <xf numFmtId="0" fontId="10" fillId="11" borderId="54" xfId="0" applyFont="1" applyFill="1" applyBorder="1" applyAlignment="1">
      <alignment horizontal="center" vertical="center" wrapText="1"/>
    </xf>
    <xf numFmtId="0" fontId="10" fillId="5" borderId="49" xfId="0" applyFont="1" applyFill="1" applyBorder="1" applyAlignment="1">
      <alignment vertical="center" wrapText="1"/>
    </xf>
    <xf numFmtId="0" fontId="9" fillId="5" borderId="14" xfId="0" applyFont="1" applyFill="1" applyBorder="1" applyAlignment="1">
      <alignment vertical="center" wrapText="1"/>
    </xf>
    <xf numFmtId="0" fontId="9" fillId="5" borderId="13" xfId="0" applyFont="1" applyFill="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10" borderId="14" xfId="0" applyFont="1" applyFill="1" applyBorder="1" applyAlignment="1">
      <alignment horizontal="left" vertical="center" wrapText="1"/>
    </xf>
    <xf numFmtId="2" fontId="10" fillId="3" borderId="14" xfId="0" applyNumberFormat="1" applyFont="1" applyFill="1" applyBorder="1" applyAlignment="1">
      <alignment horizontal="center" vertical="center" wrapText="1"/>
    </xf>
    <xf numFmtId="2" fontId="9" fillId="3" borderId="54" xfId="0"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3" fontId="9" fillId="5" borderId="13" xfId="0" applyNumberFormat="1" applyFont="1" applyFill="1" applyBorder="1" applyAlignment="1">
      <alignment horizontal="center" vertical="center" wrapText="1"/>
    </xf>
    <xf numFmtId="0" fontId="10" fillId="5" borderId="8" xfId="0" applyFont="1" applyFill="1" applyBorder="1" applyAlignment="1">
      <alignment horizontal="center" vertical="center"/>
    </xf>
    <xf numFmtId="0" fontId="10" fillId="13" borderId="48" xfId="0" applyFont="1" applyFill="1" applyBorder="1" applyAlignment="1">
      <alignment vertical="center" wrapText="1"/>
    </xf>
    <xf numFmtId="0" fontId="10" fillId="0" borderId="8" xfId="0" applyFont="1" applyBorder="1" applyAlignment="1">
      <alignment wrapText="1"/>
    </xf>
    <xf numFmtId="0" fontId="9" fillId="3" borderId="50" xfId="0" applyFont="1" applyFill="1" applyBorder="1" applyAlignment="1">
      <alignment horizontal="center" vertical="center"/>
    </xf>
    <xf numFmtId="0" fontId="9" fillId="11" borderId="53" xfId="0" applyFont="1" applyFill="1" applyBorder="1" applyAlignment="1">
      <alignment horizontal="center" vertical="center"/>
    </xf>
    <xf numFmtId="0" fontId="9" fillId="11" borderId="54" xfId="0" applyFont="1" applyFill="1" applyBorder="1" applyAlignment="1">
      <alignment horizontal="center" vertical="center"/>
    </xf>
    <xf numFmtId="0" fontId="10" fillId="0" borderId="16" xfId="0" applyFont="1" applyBorder="1" applyAlignment="1">
      <alignment horizontal="justify" vertical="center"/>
    </xf>
    <xf numFmtId="0" fontId="10" fillId="5" borderId="5" xfId="0" applyFont="1" applyFill="1" applyBorder="1" applyAlignment="1">
      <alignment vertical="center" wrapText="1"/>
    </xf>
    <xf numFmtId="0" fontId="9" fillId="10" borderId="13" xfId="0" applyFont="1" applyFill="1" applyBorder="1" applyAlignment="1">
      <alignment vertical="center" wrapText="1"/>
    </xf>
    <xf numFmtId="0" fontId="9" fillId="5" borderId="5" xfId="0" applyFont="1" applyFill="1" applyBorder="1" applyAlignment="1">
      <alignment vertical="center" wrapText="1"/>
    </xf>
    <xf numFmtId="0" fontId="10" fillId="19" borderId="13" xfId="0" applyFont="1" applyFill="1" applyBorder="1" applyAlignment="1">
      <alignment vertical="center" wrapText="1"/>
    </xf>
    <xf numFmtId="0" fontId="10" fillId="10" borderId="53" xfId="0" applyFont="1" applyFill="1" applyBorder="1" applyAlignment="1">
      <alignment vertical="center" wrapText="1"/>
    </xf>
    <xf numFmtId="0" fontId="10" fillId="10" borderId="41" xfId="0" applyFont="1" applyFill="1" applyBorder="1" applyAlignment="1">
      <alignment vertical="center" wrapText="1"/>
    </xf>
    <xf numFmtId="0" fontId="10" fillId="3" borderId="47" xfId="0" applyFont="1" applyFill="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3" borderId="14" xfId="0" applyFont="1" applyFill="1" applyBorder="1" applyAlignment="1">
      <alignment vertical="center" wrapText="1"/>
    </xf>
    <xf numFmtId="0" fontId="9" fillId="3" borderId="42" xfId="0" applyFont="1" applyFill="1" applyBorder="1" applyAlignment="1">
      <alignment horizontal="left" vertical="center" wrapText="1"/>
    </xf>
    <xf numFmtId="0" fontId="9" fillId="3" borderId="42" xfId="0" applyFont="1" applyFill="1" applyBorder="1" applyAlignment="1">
      <alignment horizontal="center" vertical="center" wrapText="1"/>
    </xf>
    <xf numFmtId="4" fontId="9" fillId="3" borderId="49" xfId="0" applyNumberFormat="1" applyFont="1" applyFill="1" applyBorder="1" applyAlignment="1">
      <alignment horizontal="center" vertical="center" wrapText="1"/>
    </xf>
    <xf numFmtId="4" fontId="9" fillId="3" borderId="50" xfId="0" applyNumberFormat="1" applyFont="1" applyFill="1" applyBorder="1" applyAlignment="1">
      <alignment horizontal="center" vertical="center" wrapText="1"/>
    </xf>
    <xf numFmtId="3" fontId="9" fillId="3" borderId="49" xfId="0" applyNumberFormat="1" applyFont="1" applyFill="1" applyBorder="1" applyAlignment="1">
      <alignment horizontal="center" vertical="center" wrapText="1"/>
    </xf>
    <xf numFmtId="4" fontId="9" fillId="11" borderId="49" xfId="0" applyNumberFormat="1" applyFont="1" applyFill="1" applyBorder="1" applyAlignment="1">
      <alignment horizontal="center" vertical="center" wrapText="1"/>
    </xf>
    <xf numFmtId="3" fontId="9" fillId="11" borderId="49" xfId="0" applyNumberFormat="1" applyFont="1" applyFill="1" applyBorder="1" applyAlignment="1">
      <alignment horizontal="center" vertical="center" wrapText="1"/>
    </xf>
    <xf numFmtId="4" fontId="9" fillId="11" borderId="50" xfId="0" applyNumberFormat="1" applyFont="1" applyFill="1" applyBorder="1" applyAlignment="1">
      <alignment horizontal="center" vertical="center" wrapText="1"/>
    </xf>
    <xf numFmtId="3" fontId="9" fillId="3" borderId="50" xfId="0" applyNumberFormat="1" applyFont="1" applyFill="1" applyBorder="1" applyAlignment="1">
      <alignment horizontal="center" vertical="center" wrapText="1"/>
    </xf>
    <xf numFmtId="0" fontId="9" fillId="4" borderId="48" xfId="0" applyFont="1" applyFill="1" applyBorder="1" applyAlignment="1">
      <alignment vertical="center" wrapText="1"/>
    </xf>
    <xf numFmtId="4" fontId="9" fillId="4" borderId="49" xfId="0" applyNumberFormat="1" applyFont="1" applyFill="1" applyBorder="1" applyAlignment="1">
      <alignment horizontal="center" vertical="center" wrapText="1"/>
    </xf>
    <xf numFmtId="3" fontId="9" fillId="4" borderId="49" xfId="0" applyNumberFormat="1" applyFont="1" applyFill="1" applyBorder="1" applyAlignment="1">
      <alignment horizontal="center" vertical="center" wrapText="1"/>
    </xf>
    <xf numFmtId="4" fontId="9" fillId="4" borderId="50" xfId="0" applyNumberFormat="1" applyFont="1" applyFill="1" applyBorder="1" applyAlignment="1">
      <alignment horizontal="center" vertical="center" wrapText="1"/>
    </xf>
    <xf numFmtId="0" fontId="10" fillId="0" borderId="14" xfId="0" applyFont="1" applyBorder="1"/>
    <xf numFmtId="0" fontId="10" fillId="3" borderId="49" xfId="0" applyFont="1" applyFill="1" applyBorder="1" applyAlignment="1">
      <alignment horizontal="center" vertical="center"/>
    </xf>
    <xf numFmtId="0" fontId="10" fillId="5" borderId="49" xfId="0" applyFont="1" applyFill="1" applyBorder="1" applyAlignment="1">
      <alignment horizontal="center" vertical="center"/>
    </xf>
    <xf numFmtId="0" fontId="10" fillId="14" borderId="49" xfId="0" applyFont="1" applyFill="1" applyBorder="1" applyAlignment="1">
      <alignment horizontal="center" vertical="center"/>
    </xf>
    <xf numFmtId="0" fontId="9" fillId="14" borderId="49" xfId="0" applyFont="1" applyFill="1" applyBorder="1" applyAlignment="1">
      <alignment horizontal="center" vertical="center"/>
    </xf>
    <xf numFmtId="0" fontId="10" fillId="11" borderId="50" xfId="0" applyFont="1" applyFill="1" applyBorder="1" applyAlignment="1">
      <alignment horizontal="center" vertical="center"/>
    </xf>
    <xf numFmtId="0" fontId="9" fillId="5" borderId="49" xfId="0" applyFont="1" applyFill="1" applyBorder="1" applyAlignment="1">
      <alignment horizontal="center" vertical="center"/>
    </xf>
    <xf numFmtId="0" fontId="9" fillId="11" borderId="50" xfId="0" applyFont="1" applyFill="1" applyBorder="1" applyAlignment="1">
      <alignment horizontal="center" vertical="center"/>
    </xf>
    <xf numFmtId="0" fontId="9" fillId="11" borderId="48" xfId="0" applyFont="1" applyFill="1" applyBorder="1" applyAlignment="1">
      <alignment vertical="center"/>
    </xf>
    <xf numFmtId="0" fontId="9" fillId="11" borderId="68" xfId="0" applyFont="1" applyFill="1" applyBorder="1" applyAlignment="1">
      <alignment horizontal="center" vertical="center"/>
    </xf>
    <xf numFmtId="0" fontId="10" fillId="11" borderId="68" xfId="0" applyFont="1" applyFill="1" applyBorder="1" applyAlignment="1">
      <alignment horizontal="center" vertical="center"/>
    </xf>
    <xf numFmtId="0" fontId="10" fillId="11" borderId="69" xfId="0" applyFont="1" applyFill="1" applyBorder="1" applyAlignment="1">
      <alignment horizontal="center" vertical="center"/>
    </xf>
    <xf numFmtId="0" fontId="9" fillId="5" borderId="49"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10" fillId="10" borderId="49" xfId="0" applyFont="1" applyFill="1" applyBorder="1" applyAlignment="1">
      <alignment horizontal="center" vertical="center" wrapText="1" readingOrder="2"/>
    </xf>
    <xf numFmtId="0" fontId="10" fillId="10" borderId="50" xfId="0" applyFont="1" applyFill="1" applyBorder="1" applyAlignment="1">
      <alignment horizontal="center" vertical="center" wrapText="1" readingOrder="2"/>
    </xf>
    <xf numFmtId="0" fontId="9" fillId="10" borderId="52" xfId="0" applyFont="1" applyFill="1" applyBorder="1" applyAlignment="1">
      <alignment horizontal="left" vertical="center" wrapText="1" readingOrder="2"/>
    </xf>
    <xf numFmtId="0" fontId="10" fillId="10" borderId="43" xfId="0" applyFont="1" applyFill="1" applyBorder="1" applyAlignment="1">
      <alignment horizontal="left" vertical="center" wrapText="1" readingOrder="2"/>
    </xf>
    <xf numFmtId="0" fontId="9" fillId="5" borderId="53"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10" fillId="10" borderId="70" xfId="0" applyFont="1" applyFill="1" applyBorder="1" applyAlignment="1">
      <alignment vertical="center" wrapText="1"/>
    </xf>
    <xf numFmtId="0" fontId="10" fillId="10" borderId="71" xfId="0" applyFont="1" applyFill="1" applyBorder="1" applyAlignment="1">
      <alignment vertical="center" wrapText="1"/>
    </xf>
    <xf numFmtId="0" fontId="10" fillId="3" borderId="72" xfId="0" applyFont="1" applyFill="1" applyBorder="1" applyAlignment="1">
      <alignment vertical="center" wrapText="1"/>
    </xf>
    <xf numFmtId="0" fontId="9" fillId="3" borderId="73" xfId="0" applyFont="1" applyFill="1" applyBorder="1" applyAlignment="1">
      <alignment vertical="center" wrapText="1"/>
    </xf>
    <xf numFmtId="0" fontId="9" fillId="10" borderId="17" xfId="0" applyFont="1" applyFill="1" applyBorder="1" applyAlignment="1">
      <alignment vertical="center" wrapText="1"/>
    </xf>
    <xf numFmtId="0" fontId="9" fillId="3" borderId="5" xfId="0" applyFont="1" applyFill="1" applyBorder="1" applyAlignment="1">
      <alignment vertical="center" wrapText="1"/>
    </xf>
    <xf numFmtId="3" fontId="9" fillId="3" borderId="5" xfId="0" applyNumberFormat="1" applyFont="1" applyFill="1" applyBorder="1" applyAlignment="1">
      <alignment vertical="center" wrapText="1"/>
    </xf>
    <xf numFmtId="0" fontId="10" fillId="11" borderId="5" xfId="0" applyFont="1" applyFill="1" applyBorder="1" applyAlignment="1">
      <alignment vertical="center" wrapText="1"/>
    </xf>
    <xf numFmtId="3" fontId="9" fillId="11" borderId="5" xfId="0" applyNumberFormat="1" applyFont="1" applyFill="1" applyBorder="1" applyAlignment="1">
      <alignment vertical="center" wrapText="1"/>
    </xf>
    <xf numFmtId="3" fontId="9" fillId="11" borderId="5" xfId="0" applyNumberFormat="1" applyFont="1" applyFill="1" applyBorder="1" applyAlignment="1">
      <alignment vertical="center"/>
    </xf>
    <xf numFmtId="10" fontId="9" fillId="3" borderId="53" xfId="0" applyNumberFormat="1" applyFont="1" applyFill="1" applyBorder="1" applyAlignment="1">
      <alignment horizontal="center" vertical="center" wrapText="1"/>
    </xf>
    <xf numFmtId="10" fontId="9" fillId="3" borderId="54" xfId="0" applyNumberFormat="1" applyFont="1" applyFill="1" applyBorder="1" applyAlignment="1">
      <alignment horizontal="center" vertical="center" wrapText="1"/>
    </xf>
    <xf numFmtId="3" fontId="9" fillId="3" borderId="54" xfId="0" applyNumberFormat="1"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3" borderId="0" xfId="0" applyFont="1" applyFill="1" applyAlignment="1">
      <alignment vertical="center" wrapText="1"/>
    </xf>
    <xf numFmtId="0" fontId="9" fillId="3" borderId="11" xfId="0" applyFont="1" applyFill="1" applyBorder="1" applyAlignment="1">
      <alignment horizontal="left" vertical="center" wrapText="1"/>
    </xf>
    <xf numFmtId="0" fontId="9" fillId="3" borderId="17" xfId="0" applyFont="1" applyFill="1" applyBorder="1" applyAlignment="1">
      <alignment horizontal="center" vertical="center" wrapText="1"/>
    </xf>
    <xf numFmtId="0" fontId="9" fillId="10" borderId="52" xfId="0" applyFont="1" applyFill="1" applyBorder="1" applyAlignment="1">
      <alignment horizontal="center" vertical="center" wrapText="1"/>
    </xf>
    <xf numFmtId="0" fontId="10" fillId="10" borderId="43" xfId="0" applyFont="1" applyFill="1" applyBorder="1" applyAlignment="1">
      <alignment horizontal="center" vertical="center" wrapText="1"/>
    </xf>
    <xf numFmtId="0" fontId="9" fillId="10" borderId="43"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10" fillId="13" borderId="14" xfId="0" applyFont="1" applyFill="1" applyBorder="1" applyAlignment="1">
      <alignment horizontal="center" vertical="center"/>
    </xf>
    <xf numFmtId="0" fontId="10" fillId="13" borderId="14" xfId="0" applyFont="1" applyFill="1" applyBorder="1" applyAlignment="1">
      <alignment horizontal="center" vertical="center" wrapText="1" readingOrder="2"/>
    </xf>
    <xf numFmtId="0" fontId="10" fillId="0" borderId="13" xfId="0" applyFont="1" applyBorder="1" applyAlignment="1">
      <alignment horizontal="center" vertical="center" wrapText="1"/>
    </xf>
    <xf numFmtId="10" fontId="10" fillId="0" borderId="13" xfId="0" applyNumberFormat="1" applyFont="1" applyBorder="1" applyAlignment="1">
      <alignment horizontal="center" vertical="center" wrapText="1" readingOrder="2"/>
    </xf>
    <xf numFmtId="2" fontId="9" fillId="3" borderId="50" xfId="0" applyNumberFormat="1" applyFont="1" applyFill="1" applyBorder="1" applyAlignment="1">
      <alignment horizontal="center" vertical="center" wrapText="1"/>
    </xf>
    <xf numFmtId="0" fontId="10" fillId="11" borderId="52" xfId="0" applyFont="1" applyFill="1" applyBorder="1" applyAlignment="1">
      <alignment vertical="center" wrapText="1"/>
    </xf>
    <xf numFmtId="0" fontId="9" fillId="11" borderId="49" xfId="0" applyFont="1" applyFill="1" applyBorder="1" applyAlignment="1">
      <alignment vertical="center" wrapText="1"/>
    </xf>
    <xf numFmtId="0" fontId="9" fillId="11" borderId="50" xfId="0" applyFont="1" applyFill="1" applyBorder="1" applyAlignment="1">
      <alignment vertical="center" wrapText="1"/>
    </xf>
    <xf numFmtId="0" fontId="10" fillId="13" borderId="51" xfId="0" applyFont="1" applyFill="1" applyBorder="1" applyAlignment="1">
      <alignment horizontal="center" vertical="center" wrapText="1"/>
    </xf>
    <xf numFmtId="0" fontId="10" fillId="13" borderId="77" xfId="0" applyFont="1" applyFill="1" applyBorder="1" applyAlignment="1">
      <alignment horizontal="center" vertical="center" wrapText="1"/>
    </xf>
    <xf numFmtId="0" fontId="10" fillId="13" borderId="81" xfId="0" applyFont="1" applyFill="1" applyBorder="1" applyAlignment="1">
      <alignment horizontal="center" vertical="center" wrapText="1"/>
    </xf>
    <xf numFmtId="0" fontId="9" fillId="10" borderId="14" xfId="0" applyFont="1" applyFill="1" applyBorder="1" applyAlignment="1">
      <alignment horizontal="left" vertical="center" wrapText="1" readingOrder="2"/>
    </xf>
    <xf numFmtId="0" fontId="10" fillId="3" borderId="14" xfId="0" applyFont="1" applyFill="1" applyBorder="1" applyAlignment="1">
      <alignment horizontal="left" vertical="center" wrapText="1" readingOrder="2"/>
    </xf>
    <xf numFmtId="0" fontId="10" fillId="3" borderId="14" xfId="0" applyFont="1" applyFill="1" applyBorder="1" applyAlignment="1">
      <alignment horizontal="center" vertical="center" wrapText="1" readingOrder="2"/>
    </xf>
    <xf numFmtId="0" fontId="9" fillId="3" borderId="14" xfId="0" applyFont="1" applyFill="1" applyBorder="1" applyAlignment="1">
      <alignment horizontal="center" vertical="center" wrapText="1" readingOrder="2"/>
    </xf>
    <xf numFmtId="0" fontId="9" fillId="5" borderId="52" xfId="0" applyFont="1" applyFill="1" applyBorder="1" applyAlignment="1">
      <alignment horizontal="center" vertical="center" wrapText="1" readingOrder="2"/>
    </xf>
    <xf numFmtId="0" fontId="10" fillId="5" borderId="14" xfId="0" applyFont="1" applyFill="1" applyBorder="1" applyAlignment="1">
      <alignment horizontal="center" vertical="center" wrapText="1" readingOrder="2"/>
    </xf>
    <xf numFmtId="0" fontId="10" fillId="5" borderId="10" xfId="0" applyFont="1" applyFill="1" applyBorder="1" applyAlignment="1">
      <alignment horizontal="center" vertical="center" wrapText="1" readingOrder="2"/>
    </xf>
    <xf numFmtId="0" fontId="9" fillId="5" borderId="14" xfId="0" applyFont="1" applyFill="1" applyBorder="1" applyAlignment="1">
      <alignment horizontal="center" vertical="center" wrapText="1" readingOrder="2"/>
    </xf>
    <xf numFmtId="0" fontId="10" fillId="5" borderId="13" xfId="0" applyFont="1" applyFill="1" applyBorder="1" applyAlignment="1">
      <alignment horizontal="center" vertical="center" wrapText="1" readingOrder="2"/>
    </xf>
    <xf numFmtId="0" fontId="9" fillId="5" borderId="8" xfId="0" applyFont="1" applyFill="1" applyBorder="1" applyAlignment="1">
      <alignment horizontal="center" vertical="center" wrapText="1" readingOrder="2"/>
    </xf>
    <xf numFmtId="0" fontId="9" fillId="5" borderId="13" xfId="0" applyFont="1" applyFill="1" applyBorder="1" applyAlignment="1">
      <alignment horizontal="center" vertical="center" wrapText="1" readingOrder="2"/>
    </xf>
    <xf numFmtId="0" fontId="9" fillId="5" borderId="43" xfId="0" applyFont="1" applyFill="1" applyBorder="1" applyAlignment="1">
      <alignment horizontal="center" vertical="center" wrapText="1" readingOrder="2"/>
    </xf>
    <xf numFmtId="0" fontId="10" fillId="10" borderId="14" xfId="0" applyFont="1" applyFill="1" applyBorder="1" applyAlignment="1">
      <alignment horizontal="left" vertical="center" wrapText="1" readingOrder="2"/>
    </xf>
    <xf numFmtId="0" fontId="10" fillId="5" borderId="13" xfId="0" applyFont="1" applyFill="1" applyBorder="1" applyAlignment="1">
      <alignment horizontal="left" vertical="center" wrapText="1" readingOrder="2"/>
    </xf>
    <xf numFmtId="0" fontId="10" fillId="16" borderId="52" xfId="0" applyFont="1" applyFill="1" applyBorder="1" applyAlignment="1">
      <alignment vertical="center" wrapText="1"/>
    </xf>
    <xf numFmtId="0" fontId="10" fillId="16" borderId="49" xfId="0" applyFont="1" applyFill="1" applyBorder="1" applyAlignment="1">
      <alignment vertical="center" wrapText="1"/>
    </xf>
    <xf numFmtId="0" fontId="10" fillId="16" borderId="50" xfId="0" applyFont="1" applyFill="1" applyBorder="1" applyAlignment="1">
      <alignment vertical="center" wrapText="1"/>
    </xf>
    <xf numFmtId="3" fontId="9" fillId="0" borderId="49" xfId="0" applyNumberFormat="1" applyFont="1" applyBorder="1" applyAlignment="1">
      <alignment vertical="center" wrapText="1"/>
    </xf>
    <xf numFmtId="0" fontId="10" fillId="0" borderId="52" xfId="0" applyFont="1" applyBorder="1" applyAlignment="1">
      <alignment vertical="center"/>
    </xf>
    <xf numFmtId="3" fontId="10" fillId="4" borderId="49" xfId="0" applyNumberFormat="1" applyFont="1" applyFill="1" applyBorder="1" applyAlignment="1">
      <alignment vertical="center" wrapText="1"/>
    </xf>
    <xf numFmtId="0" fontId="10" fillId="0" borderId="43" xfId="0" applyFont="1" applyBorder="1" applyAlignment="1">
      <alignment vertical="center" wrapText="1"/>
    </xf>
    <xf numFmtId="3" fontId="10" fillId="0" borderId="53" xfId="0" applyNumberFormat="1" applyFont="1" applyBorder="1" applyAlignment="1">
      <alignment vertical="center" wrapText="1"/>
    </xf>
    <xf numFmtId="0" fontId="10" fillId="13" borderId="14" xfId="0" applyFont="1" applyFill="1" applyBorder="1" applyAlignment="1">
      <alignment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0" fillId="13" borderId="43" xfId="0" applyFont="1" applyFill="1" applyBorder="1" applyAlignment="1">
      <alignment horizontal="left" vertical="center" wrapText="1"/>
    </xf>
    <xf numFmtId="0" fontId="10" fillId="13" borderId="52" xfId="0" applyFont="1" applyFill="1" applyBorder="1" applyAlignment="1">
      <alignment horizontal="center" vertical="center" readingOrder="2"/>
    </xf>
    <xf numFmtId="3" fontId="9" fillId="0" borderId="49" xfId="0" applyNumberFormat="1" applyFont="1" applyBorder="1" applyAlignment="1">
      <alignment horizontal="center" vertical="center"/>
    </xf>
    <xf numFmtId="3" fontId="9" fillId="0" borderId="50" xfId="0" applyNumberFormat="1" applyFont="1" applyBorder="1" applyAlignment="1">
      <alignment horizontal="center" vertical="center"/>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3" borderId="49" xfId="0" applyFont="1" applyFill="1" applyBorder="1" applyAlignment="1">
      <alignment horizontal="center" vertical="center" wrapText="1"/>
    </xf>
    <xf numFmtId="0" fontId="10" fillId="10" borderId="13" xfId="0" applyFont="1" applyFill="1" applyBorder="1" applyAlignment="1">
      <alignment vertical="center" wrapText="1"/>
    </xf>
    <xf numFmtId="0" fontId="10" fillId="10" borderId="17" xfId="0" applyFont="1" applyFill="1" applyBorder="1" applyAlignment="1">
      <alignment vertical="center" wrapText="1"/>
    </xf>
    <xf numFmtId="0" fontId="10" fillId="10" borderId="52" xfId="0" applyFont="1" applyFill="1" applyBorder="1" applyAlignment="1">
      <alignment vertical="center" wrapText="1"/>
    </xf>
    <xf numFmtId="0" fontId="10" fillId="10" borderId="49" xfId="0" applyFont="1" applyFill="1" applyBorder="1" applyAlignment="1">
      <alignment horizontal="center" vertical="center" wrapText="1"/>
    </xf>
    <xf numFmtId="0" fontId="10" fillId="10" borderId="50" xfId="0" applyFont="1" applyFill="1" applyBorder="1" applyAlignment="1">
      <alignment horizontal="center" vertical="center" wrapText="1"/>
    </xf>
    <xf numFmtId="0" fontId="10" fillId="13" borderId="52" xfId="0" applyFont="1" applyFill="1" applyBorder="1" applyAlignment="1">
      <alignment horizontal="left" vertical="center" wrapText="1"/>
    </xf>
    <xf numFmtId="0" fontId="9" fillId="3" borderId="50"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10" borderId="49" xfId="0" applyFont="1" applyFill="1" applyBorder="1" applyAlignment="1">
      <alignment vertical="center" wrapText="1"/>
    </xf>
    <xf numFmtId="0" fontId="10" fillId="10" borderId="50" xfId="0" applyFont="1" applyFill="1" applyBorder="1" applyAlignment="1">
      <alignment vertical="center" wrapText="1"/>
    </xf>
    <xf numFmtId="0" fontId="9" fillId="10" borderId="52" xfId="0" applyFont="1" applyFill="1" applyBorder="1" applyAlignment="1">
      <alignment vertical="center" wrapText="1"/>
    </xf>
    <xf numFmtId="0" fontId="10" fillId="13" borderId="52" xfId="0" applyFont="1" applyFill="1" applyBorder="1" applyAlignment="1">
      <alignment horizontal="center" vertical="center" wrapText="1"/>
    </xf>
    <xf numFmtId="0" fontId="10" fillId="13" borderId="49" xfId="0" applyFont="1" applyFill="1" applyBorder="1" applyAlignment="1">
      <alignment horizontal="center" vertical="center" wrapText="1"/>
    </xf>
    <xf numFmtId="0" fontId="10" fillId="0" borderId="17" xfId="0" applyFont="1" applyBorder="1" applyAlignment="1">
      <alignment horizontal="left" vertical="center" wrapText="1"/>
    </xf>
    <xf numFmtId="0" fontId="10" fillId="10" borderId="49" xfId="0" applyFont="1" applyFill="1" applyBorder="1" applyAlignment="1">
      <alignment horizontal="center" vertical="center"/>
    </xf>
    <xf numFmtId="0" fontId="10" fillId="10" borderId="50" xfId="0" applyFont="1" applyFill="1" applyBorder="1" applyAlignment="1">
      <alignment horizontal="center" vertical="center"/>
    </xf>
    <xf numFmtId="0" fontId="9" fillId="11" borderId="53" xfId="0" applyFont="1" applyFill="1" applyBorder="1" applyAlignment="1">
      <alignment horizontal="center" vertical="center" wrapText="1"/>
    </xf>
    <xf numFmtId="0" fontId="9" fillId="11" borderId="54" xfId="0" applyFont="1" applyFill="1" applyBorder="1" applyAlignment="1">
      <alignment horizontal="center" vertical="center" wrapText="1"/>
    </xf>
    <xf numFmtId="0" fontId="9" fillId="13" borderId="52" xfId="0" applyFont="1" applyFill="1" applyBorder="1" applyAlignment="1">
      <alignment vertical="center" wrapText="1"/>
    </xf>
    <xf numFmtId="0" fontId="9" fillId="13" borderId="49" xfId="0" applyFont="1" applyFill="1" applyBorder="1" applyAlignment="1">
      <alignment vertical="center" wrapText="1"/>
    </xf>
    <xf numFmtId="0" fontId="9" fillId="10" borderId="49" xfId="0" applyFont="1" applyFill="1" applyBorder="1" applyAlignment="1">
      <alignment vertical="center" wrapText="1"/>
    </xf>
    <xf numFmtId="0" fontId="9" fillId="13" borderId="43" xfId="0" applyFont="1" applyFill="1" applyBorder="1" applyAlignment="1">
      <alignment vertical="center" wrapText="1"/>
    </xf>
    <xf numFmtId="0" fontId="9" fillId="3" borderId="68"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10" fillId="10" borderId="53" xfId="0" applyFont="1" applyFill="1" applyBorder="1" applyAlignment="1">
      <alignment horizontal="center" vertical="center" wrapText="1"/>
    </xf>
    <xf numFmtId="0" fontId="9" fillId="10" borderId="49" xfId="0" applyFont="1" applyFill="1" applyBorder="1" applyAlignment="1">
      <alignment horizontal="center" vertical="center" wrapText="1"/>
    </xf>
    <xf numFmtId="0" fontId="9" fillId="10" borderId="50" xfId="0" applyFont="1" applyFill="1" applyBorder="1" applyAlignment="1">
      <alignment horizontal="center" vertical="center" wrapText="1"/>
    </xf>
    <xf numFmtId="0" fontId="9" fillId="10" borderId="43" xfId="0" applyFont="1" applyFill="1" applyBorder="1" applyAlignment="1">
      <alignment vertical="center" wrapText="1"/>
    </xf>
    <xf numFmtId="0" fontId="9" fillId="10" borderId="52" xfId="0" applyFont="1" applyFill="1" applyBorder="1" applyAlignment="1">
      <alignment vertical="center"/>
    </xf>
    <xf numFmtId="0" fontId="9" fillId="5" borderId="52" xfId="0" applyFont="1" applyFill="1" applyBorder="1" applyAlignment="1">
      <alignment vertical="center"/>
    </xf>
    <xf numFmtId="0" fontId="10" fillId="0" borderId="8" xfId="0" applyFont="1" applyBorder="1" applyAlignment="1">
      <alignment horizontal="left" vertical="center" wrapText="1"/>
    </xf>
    <xf numFmtId="0" fontId="9" fillId="13" borderId="13" xfId="0" applyFont="1" applyFill="1" applyBorder="1" applyAlignment="1">
      <alignment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9" fillId="0" borderId="0" xfId="0" applyFont="1" applyAlignment="1">
      <alignment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11" borderId="49" xfId="0" applyFont="1" applyFill="1" applyBorder="1" applyAlignment="1">
      <alignment horizontal="center" vertical="center" wrapText="1"/>
    </xf>
    <xf numFmtId="0" fontId="10" fillId="11" borderId="50" xfId="0" applyFont="1" applyFill="1" applyBorder="1" applyAlignment="1">
      <alignment horizontal="center" vertical="center" wrapText="1"/>
    </xf>
    <xf numFmtId="0" fontId="10" fillId="13" borderId="43" xfId="0" applyFont="1" applyFill="1" applyBorder="1" applyAlignment="1">
      <alignment horizontal="center" vertical="center" wrapText="1"/>
    </xf>
    <xf numFmtId="0" fontId="9" fillId="11" borderId="49" xfId="0" applyFont="1" applyFill="1" applyBorder="1" applyAlignment="1">
      <alignment horizontal="center" vertical="center" wrapText="1"/>
    </xf>
    <xf numFmtId="0" fontId="9" fillId="11" borderId="50"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9" fillId="0" borderId="50" xfId="0" applyFont="1" applyBorder="1" applyAlignment="1">
      <alignment vertical="center" wrapText="1"/>
    </xf>
    <xf numFmtId="0" fontId="10" fillId="0" borderId="52" xfId="0" applyFont="1" applyBorder="1" applyAlignment="1">
      <alignment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4" fillId="0" borderId="49" xfId="0" applyFont="1" applyBorder="1" applyAlignment="1">
      <alignment horizontal="center" vertical="center" wrapText="1"/>
    </xf>
    <xf numFmtId="0" fontId="10" fillId="13" borderId="52" xfId="0" applyFont="1" applyFill="1" applyBorder="1" applyAlignment="1">
      <alignment vertical="center" wrapText="1"/>
    </xf>
    <xf numFmtId="0" fontId="9" fillId="10" borderId="52" xfId="0" applyFont="1" applyFill="1" applyBorder="1" applyAlignment="1">
      <alignment horizontal="justify" vertical="center" wrapText="1"/>
    </xf>
    <xf numFmtId="0" fontId="10" fillId="0" borderId="9" xfId="0" applyFont="1" applyBorder="1"/>
    <xf numFmtId="0" fontId="9" fillId="0" borderId="6" xfId="0" applyFont="1" applyBorder="1"/>
    <xf numFmtId="0" fontId="10" fillId="3" borderId="9" xfId="0" applyFont="1" applyFill="1" applyBorder="1" applyAlignment="1">
      <alignment horizontal="left" vertical="center" wrapText="1"/>
    </xf>
    <xf numFmtId="0" fontId="10" fillId="3" borderId="0" xfId="0" applyFont="1" applyFill="1" applyAlignment="1">
      <alignment horizontal="left" vertical="center" wrapText="1"/>
    </xf>
    <xf numFmtId="0" fontId="9" fillId="0" borderId="42" xfId="0" applyFont="1" applyBorder="1"/>
    <xf numFmtId="0" fontId="9" fillId="0" borderId="5" xfId="0" applyFont="1" applyBorder="1"/>
    <xf numFmtId="0" fontId="9" fillId="0" borderId="0" xfId="0" applyFont="1" applyAlignment="1">
      <alignment horizontal="justify" vertical="center"/>
    </xf>
    <xf numFmtId="0" fontId="10" fillId="0" borderId="7" xfId="0" applyFont="1" applyBorder="1"/>
    <xf numFmtId="0" fontId="9" fillId="0" borderId="3" xfId="0" applyFont="1" applyBorder="1"/>
    <xf numFmtId="0" fontId="9" fillId="0" borderId="4" xfId="0" applyFont="1" applyBorder="1"/>
    <xf numFmtId="0" fontId="10" fillId="13" borderId="52" xfId="0" applyFont="1" applyFill="1" applyBorder="1" applyAlignment="1">
      <alignment horizontal="center" vertical="center" wrapText="1" readingOrder="2"/>
    </xf>
    <xf numFmtId="0" fontId="9" fillId="13" borderId="52" xfId="0" applyFont="1" applyFill="1" applyBorder="1" applyAlignment="1">
      <alignment horizontal="center" vertical="center" wrapText="1"/>
    </xf>
    <xf numFmtId="0" fontId="9" fillId="0" borderId="9" xfId="0" applyFont="1" applyBorder="1" applyAlignment="1">
      <alignment horizontal="justify" vertical="center" readingOrder="2"/>
    </xf>
    <xf numFmtId="0" fontId="10" fillId="0" borderId="9" xfId="0" applyFont="1" applyBorder="1" applyAlignment="1">
      <alignment horizontal="justify" vertical="center" readingOrder="2"/>
    </xf>
    <xf numFmtId="0" fontId="9" fillId="0" borderId="9" xfId="0" applyFont="1" applyBorder="1"/>
    <xf numFmtId="0" fontId="10" fillId="2" borderId="9" xfId="0" applyFont="1" applyFill="1" applyBorder="1" applyAlignment="1">
      <alignment horizontal="left" vertical="center" wrapText="1"/>
    </xf>
    <xf numFmtId="0" fontId="15" fillId="0" borderId="11" xfId="0" applyFont="1" applyBorder="1"/>
    <xf numFmtId="0" fontId="10" fillId="0" borderId="11" xfId="0" applyFont="1" applyBorder="1"/>
    <xf numFmtId="0" fontId="9" fillId="0" borderId="11" xfId="0" applyFont="1" applyBorder="1"/>
    <xf numFmtId="0" fontId="9" fillId="0" borderId="17" xfId="0" applyFont="1" applyBorder="1"/>
    <xf numFmtId="0" fontId="10" fillId="0" borderId="42" xfId="0" applyFont="1" applyBorder="1"/>
    <xf numFmtId="0" fontId="9" fillId="10" borderId="48" xfId="0" applyFont="1" applyFill="1" applyBorder="1" applyAlignment="1">
      <alignment horizontal="center" vertical="center" wrapText="1"/>
    </xf>
    <xf numFmtId="0" fontId="9" fillId="10" borderId="85" xfId="0" applyFont="1" applyFill="1" applyBorder="1" applyAlignment="1">
      <alignment horizontal="left" vertical="center" wrapText="1"/>
    </xf>
    <xf numFmtId="0" fontId="16" fillId="0" borderId="0" xfId="0" applyFont="1" applyAlignment="1">
      <alignment vertical="center" wrapText="1"/>
    </xf>
    <xf numFmtId="0" fontId="16" fillId="0" borderId="0" xfId="0" applyFont="1"/>
    <xf numFmtId="0" fontId="9" fillId="0" borderId="5" xfId="0" applyFont="1" applyBorder="1" applyAlignment="1">
      <alignment vertical="center"/>
    </xf>
    <xf numFmtId="0" fontId="9" fillId="0" borderId="11" xfId="0" applyFont="1" applyBorder="1" applyAlignment="1">
      <alignment vertical="center"/>
    </xf>
    <xf numFmtId="0" fontId="9" fillId="0" borderId="0" xfId="0" applyFont="1" applyAlignment="1">
      <alignment vertical="center"/>
    </xf>
    <xf numFmtId="0" fontId="9" fillId="0" borderId="10" xfId="0" applyFont="1" applyBorder="1" applyAlignment="1">
      <alignment vertical="center"/>
    </xf>
    <xf numFmtId="0" fontId="9" fillId="0" borderId="17" xfId="0" applyFont="1" applyBorder="1" applyAlignment="1">
      <alignment wrapText="1"/>
    </xf>
    <xf numFmtId="0" fontId="9" fillId="3" borderId="65" xfId="0" applyFont="1" applyFill="1" applyBorder="1" applyAlignment="1">
      <alignment vertical="center" wrapText="1"/>
    </xf>
    <xf numFmtId="0" fontId="9" fillId="0" borderId="8" xfId="0" applyFont="1" applyBorder="1"/>
    <xf numFmtId="3" fontId="10" fillId="11" borderId="49" xfId="0" applyNumberFormat="1" applyFont="1" applyFill="1" applyBorder="1" applyAlignment="1">
      <alignment horizontal="center" vertical="center" wrapText="1"/>
    </xf>
    <xf numFmtId="3" fontId="10" fillId="0" borderId="49" xfId="0" applyNumberFormat="1" applyFont="1" applyBorder="1" applyAlignment="1">
      <alignment horizontal="center" vertical="center" wrapText="1"/>
    </xf>
    <xf numFmtId="3" fontId="10" fillId="3" borderId="49" xfId="0" applyNumberFormat="1" applyFont="1" applyFill="1" applyBorder="1" applyAlignment="1">
      <alignment horizontal="center" vertical="center" wrapText="1"/>
    </xf>
    <xf numFmtId="0" fontId="10" fillId="11" borderId="68" xfId="0" applyFont="1" applyFill="1" applyBorder="1" applyAlignment="1">
      <alignment horizontal="center" vertical="center" wrapText="1"/>
    </xf>
    <xf numFmtId="3" fontId="10" fillId="11" borderId="68" xfId="0" applyNumberFormat="1" applyFont="1" applyFill="1" applyBorder="1" applyAlignment="1">
      <alignment horizontal="center" vertical="center" wrapText="1"/>
    </xf>
    <xf numFmtId="0" fontId="9" fillId="0" borderId="46" xfId="0" applyFont="1" applyBorder="1"/>
    <xf numFmtId="0" fontId="9" fillId="0" borderId="7" xfId="0" applyFont="1" applyBorder="1" applyAlignment="1">
      <alignment vertical="center"/>
    </xf>
    <xf numFmtId="0" fontId="10" fillId="11" borderId="48" xfId="0" applyFont="1" applyFill="1" applyBorder="1" applyAlignment="1">
      <alignment vertical="center" wrapText="1"/>
    </xf>
    <xf numFmtId="0" fontId="10" fillId="11" borderId="68" xfId="0" applyFont="1" applyFill="1" applyBorder="1" applyAlignment="1">
      <alignment vertical="center" wrapText="1"/>
    </xf>
    <xf numFmtId="0" fontId="10" fillId="11" borderId="69" xfId="0" applyFont="1" applyFill="1" applyBorder="1" applyAlignment="1">
      <alignment vertical="center" wrapText="1"/>
    </xf>
    <xf numFmtId="0" fontId="9" fillId="4" borderId="54" xfId="0" applyFont="1" applyFill="1" applyBorder="1" applyAlignment="1">
      <alignment horizontal="center" vertical="center" wrapText="1"/>
    </xf>
    <xf numFmtId="0" fontId="9" fillId="0" borderId="49" xfId="0" applyFont="1" applyBorder="1" applyAlignment="1">
      <alignment horizontal="center" vertical="top" wrapText="1"/>
    </xf>
    <xf numFmtId="0" fontId="9" fillId="0" borderId="50" xfId="0" applyFont="1" applyBorder="1" applyAlignment="1">
      <alignment horizontal="center" vertical="top" wrapText="1"/>
    </xf>
    <xf numFmtId="0" fontId="9" fillId="3" borderId="49" xfId="0" applyFont="1" applyFill="1" applyBorder="1" applyAlignment="1">
      <alignment horizontal="center" vertical="top" wrapText="1"/>
    </xf>
    <xf numFmtId="0" fontId="9" fillId="3" borderId="50" xfId="0" applyFont="1" applyFill="1" applyBorder="1" applyAlignment="1">
      <alignment horizontal="center" vertical="top" wrapText="1"/>
    </xf>
    <xf numFmtId="0" fontId="9" fillId="11" borderId="50" xfId="0" applyFont="1" applyFill="1" applyBorder="1" applyAlignment="1">
      <alignment horizontal="center" vertical="top" wrapText="1"/>
    </xf>
    <xf numFmtId="0" fontId="9" fillId="5" borderId="9" xfId="0" applyFont="1" applyFill="1" applyBorder="1" applyAlignment="1">
      <alignment vertical="center"/>
    </xf>
    <xf numFmtId="0" fontId="9" fillId="5" borderId="40" xfId="0" applyFont="1" applyFill="1" applyBorder="1" applyAlignment="1">
      <alignment vertical="center"/>
    </xf>
    <xf numFmtId="0" fontId="9" fillId="5" borderId="39" xfId="0" applyFont="1" applyFill="1" applyBorder="1" applyAlignment="1">
      <alignment vertical="center"/>
    </xf>
    <xf numFmtId="0" fontId="9" fillId="5" borderId="37" xfId="0" applyFont="1" applyFill="1" applyBorder="1" applyAlignment="1">
      <alignment vertical="center"/>
    </xf>
    <xf numFmtId="0" fontId="10" fillId="10" borderId="77" xfId="0" applyFont="1" applyFill="1" applyBorder="1" applyAlignment="1">
      <alignment horizontal="center" vertical="center" wrapText="1"/>
    </xf>
    <xf numFmtId="0" fontId="9" fillId="3" borderId="17" xfId="0" applyFont="1" applyFill="1" applyBorder="1"/>
    <xf numFmtId="0" fontId="9" fillId="0" borderId="14" xfId="0" applyFont="1" applyBorder="1"/>
    <xf numFmtId="0" fontId="9" fillId="0" borderId="49" xfId="0" applyFont="1" applyBorder="1"/>
    <xf numFmtId="0" fontId="10" fillId="11" borderId="53" xfId="0" applyFont="1" applyFill="1" applyBorder="1" applyAlignment="1">
      <alignment vertical="center" wrapText="1"/>
    </xf>
    <xf numFmtId="0" fontId="9" fillId="3" borderId="53" xfId="0" applyFont="1" applyFill="1" applyBorder="1" applyAlignment="1">
      <alignment vertical="center" wrapText="1"/>
    </xf>
    <xf numFmtId="0" fontId="9" fillId="3" borderId="11" xfId="0" applyFont="1" applyFill="1" applyBorder="1" applyAlignment="1">
      <alignment vertical="center" wrapText="1"/>
    </xf>
    <xf numFmtId="0" fontId="10" fillId="0" borderId="5" xfId="0" applyFont="1" applyBorder="1" applyAlignment="1">
      <alignment vertical="center" wrapText="1"/>
    </xf>
    <xf numFmtId="0" fontId="10" fillId="3" borderId="5" xfId="0" applyFont="1" applyFill="1" applyBorder="1" applyAlignment="1">
      <alignment vertical="center" wrapText="1"/>
    </xf>
    <xf numFmtId="0" fontId="10" fillId="3" borderId="5"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3" borderId="11" xfId="0" applyFont="1" applyFill="1" applyBorder="1" applyAlignment="1">
      <alignment vertical="center" wrapText="1"/>
    </xf>
    <xf numFmtId="10" fontId="10" fillId="11" borderId="49" xfId="0" applyNumberFormat="1" applyFont="1" applyFill="1" applyBorder="1" applyAlignment="1">
      <alignment horizontal="center" vertical="center" wrapText="1"/>
    </xf>
    <xf numFmtId="10" fontId="9" fillId="5" borderId="49" xfId="0" applyNumberFormat="1" applyFont="1" applyFill="1" applyBorder="1" applyAlignment="1">
      <alignment horizontal="center" vertical="center" wrapText="1"/>
    </xf>
    <xf numFmtId="2" fontId="10" fillId="11" borderId="54" xfId="0" applyNumberFormat="1" applyFont="1" applyFill="1" applyBorder="1" applyAlignment="1">
      <alignment horizontal="center" vertical="center" wrapText="1"/>
    </xf>
    <xf numFmtId="3" fontId="9" fillId="5" borderId="8" xfId="0" applyNumberFormat="1" applyFont="1" applyFill="1" applyBorder="1" applyAlignment="1">
      <alignment horizontal="center" vertical="center"/>
    </xf>
    <xf numFmtId="3" fontId="10" fillId="5" borderId="8" xfId="0" applyNumberFormat="1" applyFont="1" applyFill="1" applyBorder="1" applyAlignment="1">
      <alignment horizontal="center" vertical="center"/>
    </xf>
    <xf numFmtId="0" fontId="17" fillId="0" borderId="11" xfId="0" applyFont="1" applyBorder="1"/>
    <xf numFmtId="21" fontId="9" fillId="0" borderId="49" xfId="0" applyNumberFormat="1" applyFont="1" applyBorder="1" applyAlignment="1">
      <alignment horizontal="center"/>
    </xf>
    <xf numFmtId="21" fontId="9" fillId="0" borderId="50" xfId="0" applyNumberFormat="1" applyFont="1" applyBorder="1" applyAlignment="1">
      <alignment horizontal="center"/>
    </xf>
    <xf numFmtId="0" fontId="17" fillId="0" borderId="0" xfId="0" applyFont="1"/>
    <xf numFmtId="0" fontId="9" fillId="13" borderId="49" xfId="0" applyFont="1" applyFill="1" applyBorder="1" applyAlignment="1">
      <alignment horizontal="center" vertical="center"/>
    </xf>
    <xf numFmtId="0" fontId="9" fillId="13" borderId="50" xfId="0" applyFont="1" applyFill="1" applyBorder="1" applyAlignment="1">
      <alignment horizontal="center" vertical="center"/>
    </xf>
    <xf numFmtId="3" fontId="9" fillId="5" borderId="49" xfId="0" applyNumberFormat="1" applyFont="1" applyFill="1" applyBorder="1" applyAlignment="1">
      <alignment horizontal="center" vertical="center"/>
    </xf>
    <xf numFmtId="3" fontId="9" fillId="5" borderId="50" xfId="0" applyNumberFormat="1" applyFont="1" applyFill="1" applyBorder="1" applyAlignment="1">
      <alignment horizontal="center" vertical="center"/>
    </xf>
    <xf numFmtId="0" fontId="17" fillId="0" borderId="17" xfId="0" applyFont="1" applyBorder="1"/>
    <xf numFmtId="0" fontId="9" fillId="0" borderId="92" xfId="0" applyFont="1" applyBorder="1"/>
    <xf numFmtId="0" fontId="9" fillId="0" borderId="93" xfId="0" applyFont="1" applyBorder="1"/>
    <xf numFmtId="0" fontId="17" fillId="0" borderId="42" xfId="0" applyFont="1" applyBorder="1"/>
    <xf numFmtId="0" fontId="9" fillId="3" borderId="50" xfId="0" applyFont="1" applyFill="1" applyBorder="1" applyAlignment="1">
      <alignment horizontal="left" vertical="center" wrapText="1"/>
    </xf>
    <xf numFmtId="0" fontId="9" fillId="3" borderId="54"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10" fillId="0" borderId="49" xfId="0" applyFont="1" applyBorder="1" applyAlignment="1">
      <alignment horizontal="center" vertical="center"/>
    </xf>
    <xf numFmtId="0" fontId="10" fillId="0" borderId="50" xfId="0" applyFont="1" applyBorder="1" applyAlignment="1">
      <alignment vertical="center" wrapText="1"/>
    </xf>
    <xf numFmtId="0" fontId="9" fillId="13" borderId="48" xfId="0" applyFont="1" applyFill="1" applyBorder="1" applyAlignment="1">
      <alignment horizontal="left" vertical="center" indent="1"/>
    </xf>
    <xf numFmtId="0" fontId="9" fillId="3" borderId="68" xfId="0" applyFont="1" applyFill="1" applyBorder="1" applyAlignment="1">
      <alignment horizontal="center" vertical="center"/>
    </xf>
    <xf numFmtId="0" fontId="9" fillId="13" borderId="52" xfId="0" applyFont="1" applyFill="1" applyBorder="1" applyAlignment="1">
      <alignment horizontal="left" vertical="center" indent="1"/>
    </xf>
    <xf numFmtId="4" fontId="9" fillId="3" borderId="49" xfId="0" applyNumberFormat="1" applyFont="1" applyFill="1" applyBorder="1" applyAlignment="1">
      <alignment vertical="center" wrapText="1"/>
    </xf>
    <xf numFmtId="3" fontId="9" fillId="3" borderId="49" xfId="0" applyNumberFormat="1" applyFont="1" applyFill="1" applyBorder="1" applyAlignment="1">
      <alignment vertical="center" wrapText="1"/>
    </xf>
    <xf numFmtId="4" fontId="9" fillId="3" borderId="50" xfId="0" applyNumberFormat="1" applyFont="1" applyFill="1" applyBorder="1" applyAlignment="1">
      <alignment vertical="center" wrapText="1"/>
    </xf>
    <xf numFmtId="0" fontId="10" fillId="10" borderId="5" xfId="0" applyFont="1" applyFill="1" applyBorder="1" applyAlignment="1">
      <alignment vertical="center" wrapText="1"/>
    </xf>
    <xf numFmtId="3" fontId="9" fillId="0" borderId="5" xfId="0" applyNumberFormat="1" applyFont="1" applyBorder="1" applyAlignment="1">
      <alignment vertical="center" wrapText="1"/>
    </xf>
    <xf numFmtId="0" fontId="9" fillId="13" borderId="12" xfId="0" applyFont="1" applyFill="1" applyBorder="1" applyAlignment="1">
      <alignment vertical="center" wrapText="1"/>
    </xf>
    <xf numFmtId="0" fontId="9" fillId="10" borderId="74" xfId="0" applyFont="1" applyFill="1" applyBorder="1" applyAlignment="1">
      <alignment horizontal="center" vertical="center" wrapText="1"/>
    </xf>
    <xf numFmtId="0" fontId="9" fillId="10" borderId="75" xfId="0" applyFont="1" applyFill="1" applyBorder="1" applyAlignment="1">
      <alignment horizontal="center" vertical="center" wrapText="1"/>
    </xf>
    <xf numFmtId="0" fontId="9" fillId="13" borderId="52" xfId="0" applyFont="1" applyFill="1" applyBorder="1" applyAlignment="1">
      <alignment horizontal="justify" vertical="center" wrapText="1"/>
    </xf>
    <xf numFmtId="3" fontId="9" fillId="3" borderId="70" xfId="0" applyNumberFormat="1" applyFont="1" applyFill="1" applyBorder="1" applyAlignment="1">
      <alignment horizontal="center" vertical="center" wrapText="1"/>
    </xf>
    <xf numFmtId="3" fontId="9" fillId="3" borderId="71" xfId="0" applyNumberFormat="1" applyFont="1" applyFill="1" applyBorder="1" applyAlignment="1">
      <alignment horizontal="center" vertical="center" wrapText="1"/>
    </xf>
    <xf numFmtId="3" fontId="9" fillId="3" borderId="72" xfId="0" applyNumberFormat="1" applyFont="1" applyFill="1" applyBorder="1" applyAlignment="1">
      <alignment horizontal="center" vertical="center" wrapText="1"/>
    </xf>
    <xf numFmtId="3" fontId="9" fillId="3" borderId="73" xfId="0" applyNumberFormat="1" applyFont="1" applyFill="1" applyBorder="1" applyAlignment="1">
      <alignment horizontal="center" vertical="center" wrapText="1"/>
    </xf>
    <xf numFmtId="0" fontId="9" fillId="10" borderId="45" xfId="0" applyFont="1" applyFill="1" applyBorder="1" applyAlignment="1">
      <alignment horizontal="center" vertical="center" wrapText="1"/>
    </xf>
    <xf numFmtId="0" fontId="9" fillId="10" borderId="46" xfId="0" applyFont="1" applyFill="1" applyBorder="1" applyAlignment="1">
      <alignment horizontal="center" vertical="center" wrapText="1"/>
    </xf>
    <xf numFmtId="0" fontId="9" fillId="0" borderId="11" xfId="0" applyFont="1" applyBorder="1" applyAlignment="1">
      <alignment wrapText="1"/>
    </xf>
    <xf numFmtId="0" fontId="9" fillId="10" borderId="8" xfId="0" applyFont="1" applyFill="1" applyBorder="1" applyAlignment="1">
      <alignment vertical="center"/>
    </xf>
    <xf numFmtId="0" fontId="10" fillId="13" borderId="0" xfId="0" applyFont="1" applyFill="1" applyAlignment="1">
      <alignment horizontal="center"/>
    </xf>
    <xf numFmtId="0" fontId="10" fillId="13" borderId="50" xfId="0" applyFont="1" applyFill="1" applyBorder="1" applyAlignment="1">
      <alignment horizontal="center" vertical="center"/>
    </xf>
    <xf numFmtId="4" fontId="9" fillId="5" borderId="49" xfId="0" applyNumberFormat="1" applyFont="1" applyFill="1" applyBorder="1" applyAlignment="1">
      <alignment horizontal="center" vertical="center"/>
    </xf>
    <xf numFmtId="0" fontId="9" fillId="5" borderId="50" xfId="0" applyFont="1" applyFill="1" applyBorder="1" applyAlignment="1">
      <alignment horizontal="center" vertical="center"/>
    </xf>
    <xf numFmtId="2" fontId="9" fillId="5" borderId="49" xfId="0" applyNumberFormat="1" applyFont="1" applyFill="1" applyBorder="1" applyAlignment="1">
      <alignment horizontal="center" vertical="center"/>
    </xf>
    <xf numFmtId="0" fontId="9" fillId="10" borderId="49" xfId="0" applyFont="1" applyFill="1" applyBorder="1" applyAlignment="1">
      <alignment vertical="center"/>
    </xf>
    <xf numFmtId="0" fontId="9" fillId="10" borderId="50" xfId="0" applyFont="1" applyFill="1" applyBorder="1" applyAlignment="1">
      <alignment vertical="center"/>
    </xf>
    <xf numFmtId="0" fontId="9" fillId="0" borderId="49" xfId="0" applyFont="1" applyBorder="1" applyAlignment="1">
      <alignment vertical="center"/>
    </xf>
    <xf numFmtId="0" fontId="9" fillId="0" borderId="49" xfId="0" applyFont="1" applyBorder="1" applyAlignment="1">
      <alignment horizontal="center" vertical="center"/>
    </xf>
    <xf numFmtId="0" fontId="9" fillId="0" borderId="50" xfId="0" applyFont="1" applyBorder="1" applyAlignment="1">
      <alignment vertical="center"/>
    </xf>
    <xf numFmtId="0" fontId="9" fillId="0" borderId="50" xfId="0" applyFont="1" applyBorder="1" applyAlignment="1">
      <alignment horizontal="center" vertical="center"/>
    </xf>
    <xf numFmtId="0" fontId="9" fillId="0" borderId="53" xfId="0" applyFont="1" applyBorder="1" applyAlignment="1">
      <alignment vertical="center"/>
    </xf>
    <xf numFmtId="0" fontId="9" fillId="0" borderId="54" xfId="0" applyFont="1" applyBorder="1" applyAlignment="1">
      <alignment horizontal="center" vertical="center"/>
    </xf>
    <xf numFmtId="0" fontId="10" fillId="0" borderId="68" xfId="0" applyFont="1" applyBorder="1" applyAlignment="1">
      <alignment horizontal="center" vertical="center" wrapText="1"/>
    </xf>
    <xf numFmtId="0" fontId="10" fillId="20" borderId="49" xfId="0" applyFont="1" applyFill="1" applyBorder="1"/>
    <xf numFmtId="0" fontId="9" fillId="20" borderId="49" xfId="0" applyFont="1" applyFill="1" applyBorder="1" applyAlignment="1">
      <alignment wrapText="1"/>
    </xf>
    <xf numFmtId="0" fontId="9" fillId="20" borderId="49" xfId="0" applyFont="1" applyFill="1" applyBorder="1"/>
    <xf numFmtId="4" fontId="9" fillId="0" borderId="49" xfId="0" applyNumberFormat="1" applyFont="1" applyBorder="1"/>
    <xf numFmtId="0" fontId="9" fillId="13" borderId="49" xfId="0" applyFont="1" applyFill="1" applyBorder="1" applyAlignment="1">
      <alignment horizontal="center" vertical="center" wrapText="1"/>
    </xf>
    <xf numFmtId="0" fontId="9" fillId="13" borderId="50" xfId="0" applyFont="1" applyFill="1" applyBorder="1" applyAlignment="1">
      <alignment horizontal="center" vertical="center" wrapText="1"/>
    </xf>
    <xf numFmtId="0" fontId="9" fillId="3" borderId="0" xfId="0" applyFont="1" applyFill="1"/>
    <xf numFmtId="3" fontId="9" fillId="0" borderId="49" xfId="0" applyNumberFormat="1" applyFont="1" applyBorder="1"/>
    <xf numFmtId="0" fontId="9" fillId="20" borderId="68" xfId="0" applyFont="1" applyFill="1" applyBorder="1"/>
    <xf numFmtId="0" fontId="9" fillId="0" borderId="68" xfId="0" applyFont="1" applyBorder="1"/>
    <xf numFmtId="0" fontId="10" fillId="15" borderId="52" xfId="0" applyFont="1" applyFill="1" applyBorder="1" applyAlignment="1">
      <alignment vertical="center" wrapText="1"/>
    </xf>
    <xf numFmtId="0" fontId="10" fillId="15" borderId="49" xfId="0" applyFont="1" applyFill="1" applyBorder="1" applyAlignment="1">
      <alignment horizontal="center" vertical="center" wrapText="1"/>
    </xf>
    <xf numFmtId="0" fontId="18" fillId="0" borderId="49" xfId="0" applyFont="1" applyBorder="1" applyAlignment="1">
      <alignment horizontal="center" vertical="center" wrapText="1"/>
    </xf>
    <xf numFmtId="0" fontId="9" fillId="0" borderId="9" xfId="0" applyFont="1" applyBorder="1" applyAlignment="1">
      <alignment vertical="center" wrapText="1"/>
    </xf>
    <xf numFmtId="0" fontId="9" fillId="0" borderId="52" xfId="0" applyFont="1" applyBorder="1" applyAlignment="1">
      <alignment wrapText="1"/>
    </xf>
    <xf numFmtId="0" fontId="9" fillId="0" borderId="52" xfId="0" applyFont="1" applyBorder="1"/>
    <xf numFmtId="0" fontId="9" fillId="0" borderId="43" xfId="0" applyFont="1" applyBorder="1" applyAlignment="1">
      <alignment vertical="center"/>
    </xf>
    <xf numFmtId="3" fontId="9" fillId="3" borderId="49" xfId="0" applyNumberFormat="1" applyFont="1" applyFill="1" applyBorder="1" applyAlignment="1">
      <alignment vertical="center"/>
    </xf>
    <xf numFmtId="3" fontId="9" fillId="3" borderId="50" xfId="0" applyNumberFormat="1" applyFont="1" applyFill="1" applyBorder="1" applyAlignment="1">
      <alignment vertical="center"/>
    </xf>
    <xf numFmtId="0" fontId="10" fillId="13" borderId="52" xfId="0" applyFont="1" applyFill="1" applyBorder="1" applyAlignment="1">
      <alignment vertical="center"/>
    </xf>
    <xf numFmtId="0" fontId="9" fillId="4" borderId="43" xfId="0" applyFont="1" applyFill="1" applyBorder="1" applyAlignment="1">
      <alignment vertical="center"/>
    </xf>
    <xf numFmtId="3" fontId="9" fillId="4" borderId="53" xfId="0" applyNumberFormat="1" applyFont="1" applyFill="1" applyBorder="1" applyAlignment="1">
      <alignment vertical="center"/>
    </xf>
    <xf numFmtId="3" fontId="9" fillId="4" borderId="54" xfId="0" applyNumberFormat="1" applyFont="1" applyFill="1" applyBorder="1" applyAlignment="1">
      <alignment vertical="center"/>
    </xf>
    <xf numFmtId="0" fontId="9" fillId="11" borderId="43" xfId="0" applyFont="1" applyFill="1" applyBorder="1" applyAlignment="1">
      <alignment horizontal="center" vertical="center" wrapText="1"/>
    </xf>
    <xf numFmtId="0" fontId="10" fillId="0" borderId="44" xfId="0" applyFont="1" applyBorder="1" applyAlignment="1">
      <alignment vertical="center"/>
    </xf>
    <xf numFmtId="0" fontId="9" fillId="0" borderId="45" xfId="0" applyFont="1" applyBorder="1"/>
    <xf numFmtId="0" fontId="10" fillId="3" borderId="10" xfId="0" applyFont="1" applyFill="1" applyBorder="1" applyAlignment="1">
      <alignment horizontal="justify" vertical="center" wrapText="1"/>
    </xf>
    <xf numFmtId="0" fontId="13" fillId="0" borderId="0" xfId="0" applyFont="1"/>
    <xf numFmtId="0" fontId="11" fillId="0" borderId="7" xfId="0" applyFont="1" applyBorder="1" applyAlignment="1">
      <alignment horizontal="justify" vertical="center"/>
    </xf>
    <xf numFmtId="0" fontId="13" fillId="0" borderId="3" xfId="0" applyFont="1" applyBorder="1"/>
    <xf numFmtId="0" fontId="13" fillId="0" borderId="4" xfId="0" applyFont="1" applyBorder="1"/>
    <xf numFmtId="0" fontId="11" fillId="13" borderId="52" xfId="0" applyFont="1" applyFill="1" applyBorder="1" applyAlignment="1">
      <alignment horizontal="center" vertical="center" wrapText="1"/>
    </xf>
    <xf numFmtId="0" fontId="13" fillId="5" borderId="49" xfId="0" applyFont="1" applyFill="1" applyBorder="1" applyAlignment="1">
      <alignment horizontal="center" vertical="center" wrapText="1"/>
    </xf>
    <xf numFmtId="0" fontId="13" fillId="5" borderId="50"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1" fillId="13" borderId="43" xfId="0" applyFont="1" applyFill="1" applyBorder="1" applyAlignment="1">
      <alignment horizontal="center" vertical="center" wrapText="1"/>
    </xf>
    <xf numFmtId="0" fontId="13" fillId="5" borderId="53" xfId="0" applyFont="1" applyFill="1" applyBorder="1" applyAlignment="1">
      <alignment horizontal="center" vertical="center" wrapText="1"/>
    </xf>
    <xf numFmtId="0" fontId="13" fillId="5" borderId="54" xfId="0" applyFont="1" applyFill="1" applyBorder="1" applyAlignment="1">
      <alignment horizontal="center" vertical="center" wrapText="1"/>
    </xf>
    <xf numFmtId="0" fontId="13" fillId="0" borderId="10" xfId="0" applyFont="1" applyBorder="1"/>
    <xf numFmtId="0" fontId="13" fillId="0" borderId="11" xfId="0" applyFont="1" applyBorder="1"/>
    <xf numFmtId="0" fontId="13" fillId="0" borderId="17" xfId="0" applyFont="1" applyBorder="1"/>
    <xf numFmtId="3" fontId="13" fillId="3" borderId="49" xfId="0" applyNumberFormat="1" applyFont="1" applyFill="1" applyBorder="1" applyAlignment="1">
      <alignment horizontal="center" vertical="center" wrapText="1"/>
    </xf>
    <xf numFmtId="3" fontId="13" fillId="3" borderId="50" xfId="0" applyNumberFormat="1" applyFont="1" applyFill="1" applyBorder="1" applyAlignment="1">
      <alignment horizontal="center" vertical="center" wrapText="1"/>
    </xf>
    <xf numFmtId="0" fontId="11" fillId="3" borderId="8" xfId="0" applyFont="1" applyFill="1" applyBorder="1" applyAlignment="1">
      <alignment horizontal="justify" vertical="center" wrapText="1"/>
    </xf>
    <xf numFmtId="0" fontId="13" fillId="0" borderId="42" xfId="0" applyFont="1" applyBorder="1"/>
    <xf numFmtId="0" fontId="13" fillId="0" borderId="5" xfId="0" applyFont="1" applyBorder="1"/>
    <xf numFmtId="0" fontId="11" fillId="10" borderId="44" xfId="0" applyFont="1" applyFill="1" applyBorder="1" applyAlignment="1">
      <alignment horizontal="center" vertical="center" wrapText="1" readingOrder="2"/>
    </xf>
    <xf numFmtId="0" fontId="11" fillId="10" borderId="46" xfId="0" applyFont="1" applyFill="1" applyBorder="1" applyAlignment="1">
      <alignment horizontal="center" vertical="center" wrapText="1" readingOrder="2"/>
    </xf>
    <xf numFmtId="3" fontId="13" fillId="0" borderId="50" xfId="0" applyNumberFormat="1" applyFont="1" applyBorder="1" applyAlignment="1">
      <alignment horizontal="center" vertical="center" wrapText="1" readingOrder="2"/>
    </xf>
    <xf numFmtId="0" fontId="13" fillId="13" borderId="43" xfId="0" applyFont="1" applyFill="1" applyBorder="1" applyAlignment="1">
      <alignment horizontal="center" vertical="center" wrapText="1" readingOrder="2"/>
    </xf>
    <xf numFmtId="3" fontId="13" fillId="0" borderId="54" xfId="0" applyNumberFormat="1" applyFont="1" applyBorder="1" applyAlignment="1">
      <alignment horizontal="center" vertical="center" wrapText="1" readingOrder="2"/>
    </xf>
    <xf numFmtId="0" fontId="13" fillId="0" borderId="9" xfId="0" applyFont="1" applyBorder="1"/>
    <xf numFmtId="0" fontId="13" fillId="0" borderId="6" xfId="0" applyFont="1" applyBorder="1"/>
    <xf numFmtId="0" fontId="11" fillId="0" borderId="9" xfId="0" applyFont="1" applyBorder="1" applyAlignment="1">
      <alignment horizontal="justify" vertical="center"/>
    </xf>
    <xf numFmtId="0" fontId="11" fillId="0" borderId="9" xfId="0" applyFont="1" applyBorder="1" applyAlignment="1">
      <alignment horizontal="left" vertical="center" wrapText="1"/>
    </xf>
    <xf numFmtId="0" fontId="13" fillId="0" borderId="8" xfId="0" applyFont="1" applyBorder="1"/>
    <xf numFmtId="0" fontId="13" fillId="0" borderId="0" xfId="0" applyFont="1" applyAlignment="1">
      <alignment vertical="center" wrapText="1"/>
    </xf>
    <xf numFmtId="0" fontId="11" fillId="10" borderId="52" xfId="0" applyFont="1" applyFill="1" applyBorder="1" applyAlignment="1">
      <alignment horizontal="center" vertical="center" wrapText="1" readingOrder="2"/>
    </xf>
    <xf numFmtId="0" fontId="11" fillId="10" borderId="49" xfId="0" applyFont="1" applyFill="1" applyBorder="1" applyAlignment="1">
      <alignment horizontal="left" vertical="center" wrapText="1" readingOrder="2"/>
    </xf>
    <xf numFmtId="0" fontId="11" fillId="10" borderId="50" xfId="0" applyFont="1" applyFill="1" applyBorder="1" applyAlignment="1">
      <alignment horizontal="left" vertical="center" wrapText="1" readingOrder="2"/>
    </xf>
    <xf numFmtId="3" fontId="13" fillId="0" borderId="53" xfId="0" applyNumberFormat="1" applyFont="1" applyBorder="1" applyAlignment="1">
      <alignment horizontal="center" vertical="center" wrapText="1" readingOrder="2"/>
    </xf>
    <xf numFmtId="0" fontId="13" fillId="0" borderId="53" xfId="0" applyFont="1" applyBorder="1" applyAlignment="1">
      <alignment horizontal="center" vertical="center" wrapText="1" readingOrder="2"/>
    </xf>
    <xf numFmtId="3" fontId="13" fillId="0" borderId="53" xfId="0" applyNumberFormat="1" applyFont="1" applyBorder="1" applyAlignment="1">
      <alignment horizontal="center" vertical="center" wrapText="1"/>
    </xf>
    <xf numFmtId="0" fontId="13" fillId="0" borderId="54" xfId="0" applyFont="1" applyBorder="1" applyAlignment="1">
      <alignment horizontal="center" vertical="center" wrapText="1" readingOrder="2"/>
    </xf>
    <xf numFmtId="0" fontId="11" fillId="17" borderId="52" xfId="0" applyFont="1" applyFill="1" applyBorder="1" applyAlignment="1">
      <alignment horizontal="center" vertical="center" wrapText="1" readingOrder="2"/>
    </xf>
    <xf numFmtId="0" fontId="11" fillId="17" borderId="49" xfId="0" applyFont="1" applyFill="1" applyBorder="1" applyAlignment="1">
      <alignment horizontal="left" vertical="center" wrapText="1" readingOrder="2"/>
    </xf>
    <xf numFmtId="0" fontId="11" fillId="17" borderId="50" xfId="0" applyFont="1" applyFill="1" applyBorder="1" applyAlignment="1">
      <alignment horizontal="left" vertical="center" wrapText="1" readingOrder="2"/>
    </xf>
    <xf numFmtId="10" fontId="13" fillId="0" borderId="50" xfId="0" applyNumberFormat="1" applyFont="1" applyBorder="1" applyAlignment="1">
      <alignment horizontal="center" vertical="center" wrapText="1"/>
    </xf>
    <xf numFmtId="0" fontId="13" fillId="0" borderId="54" xfId="0" applyFont="1" applyBorder="1" applyAlignment="1">
      <alignment horizontal="center" vertical="center" wrapText="1"/>
    </xf>
    <xf numFmtId="0" fontId="11" fillId="17" borderId="49" xfId="0" applyFont="1" applyFill="1" applyBorder="1" applyAlignment="1">
      <alignment horizontal="center" vertical="center" wrapText="1" readingOrder="2"/>
    </xf>
    <xf numFmtId="0" fontId="11" fillId="17" borderId="50" xfId="0" applyFont="1" applyFill="1" applyBorder="1" applyAlignment="1">
      <alignment horizontal="center" vertical="center" wrapText="1" readingOrder="2"/>
    </xf>
    <xf numFmtId="0" fontId="13" fillId="5" borderId="49" xfId="0" applyFont="1" applyFill="1" applyBorder="1" applyAlignment="1">
      <alignment horizontal="center" vertical="center" wrapText="1" readingOrder="2"/>
    </xf>
    <xf numFmtId="0" fontId="13" fillId="5" borderId="50" xfId="0" applyFont="1" applyFill="1" applyBorder="1" applyAlignment="1">
      <alignment horizontal="center" vertical="center" wrapText="1" readingOrder="2"/>
    </xf>
    <xf numFmtId="0" fontId="13" fillId="17" borderId="43" xfId="0" applyFont="1" applyFill="1" applyBorder="1" applyAlignment="1">
      <alignment horizontal="left" vertical="center" wrapText="1" readingOrder="2"/>
    </xf>
    <xf numFmtId="0" fontId="13" fillId="0" borderId="53" xfId="0" applyFont="1" applyBorder="1" applyAlignment="1">
      <alignment horizontal="center" vertical="center" wrapText="1"/>
    </xf>
    <xf numFmtId="0" fontId="13" fillId="13" borderId="52" xfId="0" applyFont="1" applyFill="1" applyBorder="1" applyAlignment="1">
      <alignment horizontal="left" vertical="center" wrapText="1"/>
    </xf>
    <xf numFmtId="0" fontId="13" fillId="5" borderId="49" xfId="0" applyFont="1" applyFill="1" applyBorder="1" applyAlignment="1">
      <alignment horizontal="center" vertical="center" readingOrder="2"/>
    </xf>
    <xf numFmtId="0" fontId="13" fillId="13" borderId="43" xfId="0" applyFont="1" applyFill="1" applyBorder="1" applyAlignment="1">
      <alignment horizontal="left" vertical="center" wrapText="1"/>
    </xf>
    <xf numFmtId="0" fontId="13" fillId="5" borderId="53" xfId="0" applyFont="1" applyFill="1" applyBorder="1" applyAlignment="1">
      <alignment horizontal="center" vertical="center" readingOrder="2"/>
    </xf>
    <xf numFmtId="0" fontId="13" fillId="0" borderId="5" xfId="0" applyFont="1" applyBorder="1" applyAlignment="1">
      <alignment horizontal="center" vertical="center"/>
    </xf>
    <xf numFmtId="0" fontId="11" fillId="13" borderId="43" xfId="0" applyFont="1" applyFill="1" applyBorder="1" applyAlignment="1">
      <alignment horizontal="left" vertical="center" wrapText="1"/>
    </xf>
    <xf numFmtId="0" fontId="13" fillId="13" borderId="52" xfId="0" applyFont="1" applyFill="1" applyBorder="1" applyAlignment="1">
      <alignment horizontal="justify" vertical="center" wrapText="1"/>
    </xf>
    <xf numFmtId="0" fontId="11" fillId="0" borderId="11" xfId="0" applyFont="1" applyBorder="1"/>
    <xf numFmtId="0" fontId="11" fillId="0" borderId="7" xfId="0" applyFont="1" applyBorder="1" applyAlignment="1">
      <alignment vertical="center"/>
    </xf>
    <xf numFmtId="0" fontId="11" fillId="13" borderId="49" xfId="0" applyFont="1" applyFill="1" applyBorder="1" applyAlignment="1">
      <alignment vertical="center" wrapText="1"/>
    </xf>
    <xf numFmtId="0" fontId="13" fillId="0" borderId="49" xfId="0" applyFont="1" applyBorder="1" applyAlignment="1">
      <alignment horizontal="left" vertical="center" wrapText="1"/>
    </xf>
    <xf numFmtId="0" fontId="13" fillId="0" borderId="49" xfId="0" applyFont="1" applyBorder="1" applyAlignment="1">
      <alignment horizontal="justify" vertical="center" wrapText="1"/>
    </xf>
    <xf numFmtId="0" fontId="19" fillId="0" borderId="49" xfId="0" applyFont="1" applyBorder="1" applyAlignment="1">
      <alignment horizontal="left" vertical="center" wrapText="1"/>
    </xf>
    <xf numFmtId="0" fontId="13" fillId="0" borderId="53" xfId="0" applyFont="1" applyBorder="1" applyAlignment="1">
      <alignment vertical="center" wrapText="1"/>
    </xf>
    <xf numFmtId="0" fontId="13" fillId="0" borderId="53" xfId="0" applyFont="1" applyBorder="1" applyAlignment="1">
      <alignment horizontal="left" vertical="center" wrapText="1"/>
    </xf>
    <xf numFmtId="0" fontId="19" fillId="0" borderId="52" xfId="0" applyFont="1" applyBorder="1" applyAlignment="1">
      <alignment vertical="center" wrapText="1"/>
    </xf>
    <xf numFmtId="0" fontId="13" fillId="0" borderId="52" xfId="0" applyFont="1" applyBorder="1" applyAlignment="1">
      <alignment vertical="center" wrapText="1"/>
    </xf>
    <xf numFmtId="0" fontId="11" fillId="0" borderId="55" xfId="0" applyFont="1" applyBorder="1" applyAlignment="1">
      <alignment vertical="center"/>
    </xf>
    <xf numFmtId="0" fontId="11" fillId="0" borderId="56" xfId="0" applyFont="1" applyBorder="1" applyAlignment="1">
      <alignment vertical="center"/>
    </xf>
    <xf numFmtId="0" fontId="11" fillId="0" borderId="57" xfId="0" applyFont="1" applyBorder="1" applyAlignment="1">
      <alignment vertical="center"/>
    </xf>
    <xf numFmtId="0" fontId="13" fillId="0" borderId="43" xfId="0" applyFont="1" applyBorder="1" applyAlignment="1">
      <alignment vertical="center" wrapText="1"/>
    </xf>
    <xf numFmtId="0" fontId="11" fillId="0" borderId="42" xfId="0" applyFont="1" applyBorder="1"/>
    <xf numFmtId="0" fontId="11" fillId="0" borderId="64" xfId="0" applyFont="1" applyBorder="1" applyAlignment="1">
      <alignment horizontal="justify" vertical="center"/>
    </xf>
    <xf numFmtId="0" fontId="11" fillId="5" borderId="65" xfId="0" applyFont="1" applyFill="1" applyBorder="1" applyAlignment="1">
      <alignment horizontal="justify" vertical="center" wrapText="1"/>
    </xf>
    <xf numFmtId="0" fontId="11" fillId="0" borderId="9" xfId="0" applyFont="1" applyBorder="1" applyAlignment="1">
      <alignment horizontal="center"/>
    </xf>
    <xf numFmtId="0" fontId="11" fillId="17" borderId="52" xfId="0" applyFont="1" applyFill="1" applyBorder="1" applyAlignment="1">
      <alignment horizontal="justify" vertical="center" wrapText="1"/>
    </xf>
    <xf numFmtId="0" fontId="13" fillId="10" borderId="52" xfId="0" applyFont="1" applyFill="1" applyBorder="1" applyAlignment="1">
      <alignment horizontal="justify" vertical="center" wrapText="1"/>
    </xf>
    <xf numFmtId="0" fontId="9" fillId="13" borderId="10" xfId="0" applyFont="1" applyFill="1" applyBorder="1" applyAlignment="1">
      <alignment vertical="center" wrapText="1"/>
    </xf>
    <xf numFmtId="0" fontId="9" fillId="13" borderId="10" xfId="0" applyFont="1" applyFill="1" applyBorder="1" applyAlignment="1">
      <alignment vertical="center"/>
    </xf>
    <xf numFmtId="0" fontId="9" fillId="11" borderId="8" xfId="0" applyFont="1" applyFill="1" applyBorder="1" applyAlignment="1">
      <alignment vertical="center" wrapText="1"/>
    </xf>
    <xf numFmtId="0" fontId="10" fillId="3" borderId="54" xfId="0" applyFont="1" applyFill="1" applyBorder="1" applyAlignment="1">
      <alignment horizontal="center" vertical="center" wrapText="1"/>
    </xf>
    <xf numFmtId="0" fontId="11" fillId="13" borderId="52" xfId="0" applyFont="1" applyFill="1" applyBorder="1" applyAlignment="1">
      <alignment vertical="center" wrapText="1"/>
    </xf>
    <xf numFmtId="0" fontId="11" fillId="0" borderId="52" xfId="0" applyFont="1" applyBorder="1" applyAlignment="1">
      <alignment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3" fillId="0" borderId="49" xfId="0" applyFont="1" applyBorder="1" applyAlignment="1">
      <alignment vertical="center" wrapText="1"/>
    </xf>
    <xf numFmtId="0" fontId="13" fillId="13" borderId="52" xfId="0" applyFont="1" applyFill="1" applyBorder="1" applyAlignment="1">
      <alignment horizontal="center" vertical="center" wrapText="1" readingOrder="2"/>
    </xf>
    <xf numFmtId="0" fontId="13" fillId="0" borderId="49" xfId="0" applyFont="1" applyBorder="1" applyAlignment="1">
      <alignment horizontal="center" vertical="center" wrapText="1" readingOrder="2"/>
    </xf>
    <xf numFmtId="0" fontId="11" fillId="17" borderId="49"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10" borderId="49" xfId="0" applyFont="1" applyFill="1" applyBorder="1" applyAlignment="1">
      <alignment horizontal="center" vertical="center" wrapText="1"/>
    </xf>
    <xf numFmtId="0" fontId="11" fillId="10" borderId="50" xfId="0" applyFont="1" applyFill="1" applyBorder="1" applyAlignment="1">
      <alignment horizontal="center" vertical="center" wrapText="1"/>
    </xf>
    <xf numFmtId="3" fontId="13" fillId="0" borderId="49" xfId="0" applyNumberFormat="1"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17" borderId="52" xfId="0" applyFont="1" applyFill="1" applyBorder="1" applyAlignment="1">
      <alignment horizontal="left" vertical="center" wrapText="1" readingOrder="2"/>
    </xf>
    <xf numFmtId="0" fontId="9" fillId="5" borderId="0" xfId="0" applyFont="1" applyFill="1" applyAlignment="1">
      <alignment vertical="center"/>
    </xf>
    <xf numFmtId="0" fontId="9" fillId="0" borderId="109" xfId="0" applyFont="1" applyBorder="1"/>
    <xf numFmtId="0" fontId="9" fillId="0" borderId="7" xfId="0" applyFont="1" applyBorder="1"/>
    <xf numFmtId="0" fontId="9" fillId="0" borderId="8" xfId="0" applyFont="1" applyBorder="1" applyAlignment="1">
      <alignment horizontal="left" vertical="center"/>
    </xf>
    <xf numFmtId="0" fontId="10" fillId="0" borderId="3" xfId="0" applyFont="1" applyBorder="1" applyAlignment="1">
      <alignment vertical="center"/>
    </xf>
    <xf numFmtId="0" fontId="9" fillId="13" borderId="66" xfId="0" applyFont="1" applyFill="1" applyBorder="1" applyAlignment="1">
      <alignment vertical="center" wrapText="1"/>
    </xf>
    <xf numFmtId="0" fontId="9" fillId="0" borderId="43" xfId="0" applyFont="1" applyBorder="1"/>
    <xf numFmtId="0" fontId="9" fillId="0" borderId="53" xfId="0" applyFont="1" applyBorder="1"/>
    <xf numFmtId="0" fontId="9" fillId="0" borderId="110" xfId="0" applyFont="1" applyBorder="1"/>
    <xf numFmtId="0" fontId="9" fillId="13" borderId="49" xfId="0" applyFont="1" applyFill="1" applyBorder="1"/>
    <xf numFmtId="0" fontId="10" fillId="0" borderId="48" xfId="0" applyFont="1" applyBorder="1"/>
    <xf numFmtId="0" fontId="10" fillId="0" borderId="69" xfId="0" applyFont="1" applyBorder="1" applyAlignment="1">
      <alignment horizontal="center" vertical="center" wrapText="1"/>
    </xf>
    <xf numFmtId="0" fontId="10" fillId="0" borderId="6" xfId="0" applyFont="1" applyBorder="1"/>
    <xf numFmtId="0" fontId="10" fillId="0" borderId="5" xfId="0" applyFont="1" applyBorder="1"/>
    <xf numFmtId="0" fontId="10" fillId="0" borderId="0" xfId="0" applyFont="1" applyAlignment="1">
      <alignment vertical="center"/>
    </xf>
    <xf numFmtId="0" fontId="10" fillId="0" borderId="6" xfId="0" applyFont="1" applyBorder="1" applyAlignment="1">
      <alignment vertical="center"/>
    </xf>
    <xf numFmtId="0" fontId="11" fillId="21" borderId="98" xfId="0" applyFont="1" applyFill="1" applyBorder="1" applyAlignment="1">
      <alignment horizontal="center" vertical="center"/>
    </xf>
    <xf numFmtId="0" fontId="19" fillId="21" borderId="94" xfId="0" applyFont="1" applyFill="1" applyBorder="1" applyAlignment="1">
      <alignment horizontal="center" vertical="center"/>
    </xf>
    <xf numFmtId="0" fontId="11" fillId="21" borderId="94" xfId="0" applyFont="1" applyFill="1" applyBorder="1" applyAlignment="1">
      <alignment horizontal="center" vertical="center"/>
    </xf>
    <xf numFmtId="0" fontId="11" fillId="21" borderId="99" xfId="0" applyFont="1" applyFill="1" applyBorder="1" applyAlignment="1">
      <alignment horizontal="center" vertical="center" wrapText="1"/>
    </xf>
    <xf numFmtId="49" fontId="20" fillId="2" borderId="95" xfId="0" applyNumberFormat="1" applyFont="1" applyFill="1" applyBorder="1" applyAlignment="1">
      <alignment horizontal="center" vertical="center" wrapText="1"/>
    </xf>
    <xf numFmtId="0" fontId="13" fillId="2" borderId="95" xfId="0" applyFont="1" applyFill="1" applyBorder="1" applyAlignment="1">
      <alignment horizontal="left" vertical="center" wrapText="1" indent="1"/>
    </xf>
    <xf numFmtId="0" fontId="13" fillId="0" borderId="95" xfId="0" applyFont="1" applyBorder="1" applyAlignment="1" applyProtection="1">
      <alignment horizontal="center" vertical="center" wrapText="1"/>
      <protection locked="0"/>
    </xf>
    <xf numFmtId="0" fontId="13" fillId="2" borderId="101" xfId="0" applyFont="1" applyFill="1" applyBorder="1" applyAlignment="1">
      <alignment horizontal="center" vertical="center"/>
    </xf>
    <xf numFmtId="0" fontId="11" fillId="2" borderId="102" xfId="0" applyFont="1" applyFill="1" applyBorder="1" applyAlignment="1">
      <alignment horizontal="center" vertical="center" wrapText="1"/>
    </xf>
    <xf numFmtId="0" fontId="13" fillId="2" borderId="103" xfId="0" applyFont="1" applyFill="1" applyBorder="1" applyAlignment="1">
      <alignment horizontal="center" vertical="center"/>
    </xf>
    <xf numFmtId="0" fontId="11" fillId="2" borderId="95" xfId="0" applyFont="1" applyFill="1" applyBorder="1" applyAlignment="1">
      <alignment horizontal="center" vertical="center" wrapText="1"/>
    </xf>
    <xf numFmtId="0" fontId="11" fillId="2" borderId="103" xfId="0" applyFont="1" applyFill="1" applyBorder="1" applyAlignment="1">
      <alignment horizontal="center" vertical="center"/>
    </xf>
    <xf numFmtId="0" fontId="11" fillId="2" borderId="95" xfId="0" applyFont="1" applyFill="1" applyBorder="1" applyAlignment="1">
      <alignment horizontal="center" vertical="center"/>
    </xf>
    <xf numFmtId="0" fontId="13" fillId="2" borderId="95" xfId="0" applyFont="1" applyFill="1" applyBorder="1" applyAlignment="1">
      <alignment horizontal="center" vertical="center" wrapText="1"/>
    </xf>
    <xf numFmtId="0" fontId="11" fillId="21" borderId="106" xfId="0" applyFont="1" applyFill="1" applyBorder="1" applyAlignment="1">
      <alignment horizontal="center"/>
    </xf>
    <xf numFmtId="0" fontId="13" fillId="21" borderId="107" xfId="0" applyFont="1" applyFill="1" applyBorder="1"/>
    <xf numFmtId="0" fontId="13" fillId="21" borderId="107" xfId="0" applyFont="1" applyFill="1" applyBorder="1" applyAlignment="1">
      <alignment horizontal="center" vertical="center"/>
    </xf>
    <xf numFmtId="0" fontId="21" fillId="21" borderId="108" xfId="0" applyFont="1" applyFill="1" applyBorder="1" applyAlignment="1">
      <alignment horizontal="center"/>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3" xfId="0" applyFont="1" applyBorder="1" applyAlignment="1">
      <alignment horizontal="center" vertical="center" wrapText="1"/>
    </xf>
    <xf numFmtId="0" fontId="13" fillId="0" borderId="43" xfId="0" applyFont="1" applyBorder="1"/>
    <xf numFmtId="0" fontId="13" fillId="0" borderId="53" xfId="0" applyFont="1" applyBorder="1"/>
    <xf numFmtId="0" fontId="22" fillId="0" borderId="49" xfId="0" applyFont="1" applyBorder="1" applyAlignment="1">
      <alignment horizontal="center" vertical="center"/>
    </xf>
    <xf numFmtId="0" fontId="13" fillId="13" borderId="49" xfId="0" applyFont="1" applyFill="1" applyBorder="1" applyAlignment="1">
      <alignment horizontal="center"/>
    </xf>
    <xf numFmtId="0" fontId="11" fillId="13" borderId="52" xfId="0" applyFont="1" applyFill="1" applyBorder="1" applyAlignment="1">
      <alignment horizontal="justify" vertical="center" wrapText="1"/>
    </xf>
    <xf numFmtId="0" fontId="11" fillId="13" borderId="50"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7" xfId="0" applyFont="1" applyBorder="1" applyAlignment="1">
      <alignment horizontal="left"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10" borderId="10"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0" fillId="10" borderId="17" xfId="0" applyFont="1" applyFill="1" applyBorder="1" applyAlignment="1">
      <alignment horizontal="left" vertical="center" wrapText="1"/>
    </xf>
    <xf numFmtId="0" fontId="10" fillId="13" borderId="52" xfId="0" applyFont="1" applyFill="1" applyBorder="1" applyAlignment="1">
      <alignment horizontal="left" vertical="center" wrapText="1"/>
    </xf>
    <xf numFmtId="0" fontId="10" fillId="13" borderId="49" xfId="0" applyFont="1" applyFill="1" applyBorder="1" applyAlignment="1">
      <alignment horizontal="left" vertical="center" wrapText="1"/>
    </xf>
    <xf numFmtId="0" fontId="9" fillId="3" borderId="50" xfId="0" applyFont="1" applyFill="1" applyBorder="1" applyAlignment="1">
      <alignment horizontal="center" vertical="center" wrapText="1"/>
    </xf>
    <xf numFmtId="0" fontId="10" fillId="10" borderId="10" xfId="0" applyFont="1" applyFill="1" applyBorder="1" applyAlignment="1">
      <alignment vertical="center" wrapText="1"/>
    </xf>
    <xf numFmtId="0" fontId="10" fillId="10" borderId="11" xfId="0" applyFont="1" applyFill="1" applyBorder="1" applyAlignment="1">
      <alignment vertical="center" wrapText="1"/>
    </xf>
    <xf numFmtId="0" fontId="10" fillId="10" borderId="17" xfId="0" applyFont="1" applyFill="1" applyBorder="1" applyAlignment="1">
      <alignment vertical="center" wrapText="1"/>
    </xf>
    <xf numFmtId="0" fontId="10" fillId="10" borderId="52" xfId="0" applyFont="1" applyFill="1" applyBorder="1" applyAlignment="1">
      <alignment vertical="center" wrapText="1"/>
    </xf>
    <xf numFmtId="0" fontId="10" fillId="0" borderId="62" xfId="0" applyFont="1" applyBorder="1" applyAlignment="1">
      <alignment horizontal="left"/>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9" fillId="10" borderId="44" xfId="0" applyFont="1" applyFill="1" applyBorder="1" applyAlignment="1">
      <alignment vertical="center" wrapText="1"/>
    </xf>
    <xf numFmtId="0" fontId="9" fillId="10" borderId="52" xfId="0" applyFont="1" applyFill="1" applyBorder="1" applyAlignment="1">
      <alignment vertical="center" wrapText="1"/>
    </xf>
    <xf numFmtId="0" fontId="10" fillId="10" borderId="45" xfId="0" applyFont="1" applyFill="1" applyBorder="1" applyAlignment="1">
      <alignment vertical="center" wrapText="1"/>
    </xf>
    <xf numFmtId="0" fontId="10" fillId="10" borderId="46" xfId="0" applyFont="1" applyFill="1" applyBorder="1" applyAlignment="1">
      <alignment vertical="center" wrapText="1"/>
    </xf>
    <xf numFmtId="0" fontId="10" fillId="10" borderId="49" xfId="0" applyFont="1" applyFill="1" applyBorder="1" applyAlignment="1">
      <alignment horizontal="center" vertical="center" wrapText="1"/>
    </xf>
    <xf numFmtId="0" fontId="10" fillId="10" borderId="50" xfId="0" applyFont="1" applyFill="1" applyBorder="1" applyAlignment="1">
      <alignment horizontal="center" vertical="center" wrapText="1"/>
    </xf>
    <xf numFmtId="0" fontId="10" fillId="10" borderId="16" xfId="0" applyFont="1" applyFill="1" applyBorder="1" applyAlignment="1">
      <alignment vertical="center" wrapText="1"/>
    </xf>
    <xf numFmtId="0" fontId="10" fillId="10" borderId="13" xfId="0" applyFont="1" applyFill="1" applyBorder="1" applyAlignment="1">
      <alignment vertical="center" wrapText="1"/>
    </xf>
    <xf numFmtId="0" fontId="10" fillId="10" borderId="10"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10" fillId="10" borderId="58" xfId="0" applyFont="1" applyFill="1" applyBorder="1" applyAlignment="1">
      <alignment horizontal="center" vertical="center" wrapText="1"/>
    </xf>
    <xf numFmtId="0" fontId="10" fillId="10" borderId="59" xfId="0" applyFont="1" applyFill="1" applyBorder="1" applyAlignment="1">
      <alignment horizontal="center" vertical="center" wrapText="1"/>
    </xf>
    <xf numFmtId="0" fontId="10" fillId="10" borderId="60"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12" borderId="7" xfId="0" applyFont="1" applyFill="1" applyBorder="1" applyAlignment="1">
      <alignment vertical="center" wrapText="1"/>
    </xf>
    <xf numFmtId="0" fontId="9" fillId="12" borderId="3" xfId="0" applyFont="1" applyFill="1" applyBorder="1" applyAlignment="1">
      <alignment vertical="center" wrapText="1"/>
    </xf>
    <xf numFmtId="0" fontId="9" fillId="12" borderId="4" xfId="0" applyFont="1" applyFill="1" applyBorder="1" applyAlignment="1">
      <alignment vertical="center" wrapText="1"/>
    </xf>
    <xf numFmtId="0" fontId="9" fillId="12" borderId="52" xfId="0" applyFont="1" applyFill="1" applyBorder="1" applyAlignment="1">
      <alignment vertical="center" wrapText="1"/>
    </xf>
    <xf numFmtId="0" fontId="9" fillId="12" borderId="49" xfId="0" applyFont="1" applyFill="1" applyBorder="1" applyAlignment="1">
      <alignment vertical="center" wrapText="1"/>
    </xf>
    <xf numFmtId="0" fontId="9" fillId="12" borderId="50" xfId="0" applyFont="1" applyFill="1" applyBorder="1" applyAlignment="1">
      <alignment vertical="center" wrapText="1"/>
    </xf>
    <xf numFmtId="10" fontId="9" fillId="3" borderId="49" xfId="0" applyNumberFormat="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0" fillId="13" borderId="43" xfId="0" applyFont="1" applyFill="1" applyBorder="1" applyAlignment="1">
      <alignment horizontal="left" vertical="center" wrapText="1"/>
    </xf>
    <xf numFmtId="0" fontId="10" fillId="13" borderId="53" xfId="0" applyFont="1" applyFill="1" applyBorder="1" applyAlignment="1">
      <alignment horizontal="left" vertical="center" wrapText="1"/>
    </xf>
    <xf numFmtId="0" fontId="10" fillId="13" borderId="54" xfId="0" applyFont="1" applyFill="1" applyBorder="1" applyAlignment="1">
      <alignment horizontal="left" vertical="center" wrapText="1"/>
    </xf>
    <xf numFmtId="0" fontId="10" fillId="13" borderId="52" xfId="0" applyFont="1" applyFill="1" applyBorder="1" applyAlignment="1">
      <alignment horizontal="center" vertical="center" readingOrder="2"/>
    </xf>
    <xf numFmtId="0" fontId="10" fillId="13" borderId="49" xfId="0" applyFont="1" applyFill="1" applyBorder="1" applyAlignment="1">
      <alignment horizontal="center" vertical="center" readingOrder="2"/>
    </xf>
    <xf numFmtId="0" fontId="10" fillId="13" borderId="50" xfId="0" applyFont="1" applyFill="1" applyBorder="1" applyAlignment="1">
      <alignment horizontal="center" vertical="center" readingOrder="2"/>
    </xf>
    <xf numFmtId="0" fontId="9" fillId="0" borderId="52" xfId="0" applyFont="1" applyBorder="1" applyAlignment="1">
      <alignment horizontal="center" vertical="center" wrapText="1" readingOrder="2"/>
    </xf>
    <xf numFmtId="3" fontId="9" fillId="0" borderId="49" xfId="0" applyNumberFormat="1" applyFont="1" applyBorder="1" applyAlignment="1">
      <alignment horizontal="center" vertical="center"/>
    </xf>
    <xf numFmtId="3" fontId="9" fillId="0" borderId="50" xfId="0" applyNumberFormat="1" applyFont="1" applyBorder="1" applyAlignment="1">
      <alignment horizontal="center" vertical="center"/>
    </xf>
    <xf numFmtId="0" fontId="10" fillId="13" borderId="52" xfId="0" applyFont="1" applyFill="1" applyBorder="1" applyAlignment="1">
      <alignment horizontal="center" vertical="center" wrapText="1"/>
    </xf>
    <xf numFmtId="0" fontId="10" fillId="13" borderId="49" xfId="0" applyFont="1" applyFill="1" applyBorder="1" applyAlignment="1">
      <alignment horizontal="center" vertical="center" wrapText="1"/>
    </xf>
    <xf numFmtId="0" fontId="10" fillId="13" borderId="50" xfId="0" applyFont="1" applyFill="1" applyBorder="1" applyAlignment="1">
      <alignment horizontal="center" vertical="center" wrapText="1"/>
    </xf>
    <xf numFmtId="0" fontId="10" fillId="13" borderId="58" xfId="0" applyFont="1" applyFill="1" applyBorder="1" applyAlignment="1">
      <alignment horizontal="center" vertical="center" wrapText="1"/>
    </xf>
    <xf numFmtId="0" fontId="10" fillId="13" borderId="59" xfId="0" applyFont="1" applyFill="1" applyBorder="1" applyAlignment="1">
      <alignment horizontal="center" vertical="center" wrapText="1"/>
    </xf>
    <xf numFmtId="0" fontId="10" fillId="13" borderId="41" xfId="0" applyFont="1" applyFill="1" applyBorder="1" applyAlignment="1">
      <alignment horizontal="center" vertical="center" wrapText="1"/>
    </xf>
    <xf numFmtId="0" fontId="10" fillId="0" borderId="55" xfId="0" applyFont="1" applyBorder="1" applyAlignment="1">
      <alignment horizontal="left" wrapText="1"/>
    </xf>
    <xf numFmtId="0" fontId="10" fillId="0" borderId="56" xfId="0" applyFont="1" applyBorder="1" applyAlignment="1">
      <alignment horizontal="left" wrapText="1"/>
    </xf>
    <xf numFmtId="0" fontId="10" fillId="0" borderId="57" xfId="0" applyFont="1" applyBorder="1" applyAlignment="1">
      <alignment horizontal="left" wrapText="1"/>
    </xf>
    <xf numFmtId="0" fontId="10" fillId="10" borderId="49" xfId="0" applyFont="1" applyFill="1" applyBorder="1" applyAlignment="1">
      <alignment vertical="center" wrapText="1"/>
    </xf>
    <xf numFmtId="0" fontId="10" fillId="10" borderId="50" xfId="0" applyFont="1" applyFill="1" applyBorder="1" applyAlignment="1">
      <alignment vertical="center" wrapText="1"/>
    </xf>
    <xf numFmtId="0" fontId="9" fillId="10" borderId="58" xfId="0" applyFont="1" applyFill="1" applyBorder="1" applyAlignment="1">
      <alignment horizontal="center" vertical="center" wrapText="1"/>
    </xf>
    <xf numFmtId="0" fontId="9" fillId="10" borderId="59" xfId="0" applyFont="1" applyFill="1" applyBorder="1" applyAlignment="1">
      <alignment horizontal="center" vertical="center" wrapText="1"/>
    </xf>
    <xf numFmtId="0" fontId="9" fillId="10" borderId="41" xfId="0" applyFont="1" applyFill="1" applyBorder="1" applyAlignment="1">
      <alignment horizontal="center" vertical="center" wrapText="1"/>
    </xf>
    <xf numFmtId="0" fontId="9" fillId="13" borderId="56" xfId="0" applyFont="1" applyFill="1" applyBorder="1" applyAlignment="1">
      <alignment horizontal="center" vertical="center"/>
    </xf>
    <xf numFmtId="0" fontId="9" fillId="13" borderId="57" xfId="0" applyFont="1" applyFill="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10" borderId="49" xfId="0" applyFont="1" applyFill="1" applyBorder="1" applyAlignment="1">
      <alignment horizontal="center" vertical="center" wrapText="1"/>
    </xf>
    <xf numFmtId="0" fontId="10" fillId="10" borderId="7" xfId="0" applyFont="1" applyFill="1" applyBorder="1" applyAlignment="1">
      <alignment horizontal="left" vertical="center" wrapText="1"/>
    </xf>
    <xf numFmtId="0" fontId="10" fillId="10" borderId="8" xfId="0" applyFont="1" applyFill="1" applyBorder="1" applyAlignment="1">
      <alignment horizontal="left" vertical="center" wrapText="1"/>
    </xf>
    <xf numFmtId="0" fontId="9" fillId="5" borderId="36" xfId="0" applyFont="1" applyFill="1" applyBorder="1" applyAlignment="1">
      <alignment vertical="center"/>
    </xf>
    <xf numFmtId="0" fontId="9" fillId="5" borderId="37" xfId="0" applyFont="1" applyFill="1" applyBorder="1" applyAlignment="1">
      <alignment vertical="center"/>
    </xf>
    <xf numFmtId="0" fontId="9" fillId="13" borderId="52" xfId="0" applyFont="1" applyFill="1" applyBorder="1" applyAlignment="1">
      <alignment vertical="center" wrapText="1"/>
    </xf>
    <xf numFmtId="0" fontId="9" fillId="13" borderId="49" xfId="0" applyFont="1" applyFill="1" applyBorder="1" applyAlignment="1">
      <alignment vertical="center" wrapText="1"/>
    </xf>
    <xf numFmtId="0" fontId="10" fillId="13" borderId="52" xfId="0" applyFont="1" applyFill="1" applyBorder="1" applyAlignment="1">
      <alignment vertical="center" wrapText="1"/>
    </xf>
    <xf numFmtId="0" fontId="9" fillId="10" borderId="49" xfId="0" applyFont="1" applyFill="1" applyBorder="1" applyAlignment="1">
      <alignment vertical="center" wrapText="1"/>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10" fillId="10" borderId="52" xfId="0" applyFont="1" applyFill="1" applyBorder="1" applyAlignment="1">
      <alignment horizontal="left" vertical="center" wrapText="1"/>
    </xf>
    <xf numFmtId="0" fontId="10" fillId="10" borderId="41"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9" fillId="11" borderId="53" xfId="0" applyFont="1" applyFill="1" applyBorder="1" applyAlignment="1">
      <alignment horizontal="center" vertical="center" wrapText="1"/>
    </xf>
    <xf numFmtId="0" fontId="9" fillId="11" borderId="54" xfId="0" applyFont="1" applyFill="1" applyBorder="1" applyAlignment="1">
      <alignment horizontal="center" vertical="center" wrapText="1"/>
    </xf>
    <xf numFmtId="0" fontId="10" fillId="10" borderId="49" xfId="0" applyFont="1" applyFill="1" applyBorder="1" applyAlignment="1">
      <alignment horizontal="center" vertical="center"/>
    </xf>
    <xf numFmtId="0" fontId="10" fillId="10" borderId="50" xfId="0" applyFont="1" applyFill="1" applyBorder="1" applyAlignment="1">
      <alignment horizontal="center" vertical="center"/>
    </xf>
    <xf numFmtId="0" fontId="9" fillId="10" borderId="52" xfId="0" applyFont="1" applyFill="1" applyBorder="1" applyAlignment="1">
      <alignment horizontal="center" vertical="center" wrapText="1"/>
    </xf>
    <xf numFmtId="0" fontId="10" fillId="10" borderId="58" xfId="0" applyFont="1" applyFill="1" applyBorder="1" applyAlignment="1">
      <alignment horizontal="left" vertical="center" wrapText="1"/>
    </xf>
    <xf numFmtId="0" fontId="10" fillId="10" borderId="59" xfId="0" applyFont="1" applyFill="1" applyBorder="1" applyAlignment="1">
      <alignment horizontal="left" vertical="center" wrapText="1"/>
    </xf>
    <xf numFmtId="0" fontId="10" fillId="10" borderId="60" xfId="0" applyFont="1" applyFill="1" applyBorder="1" applyAlignment="1">
      <alignment horizontal="left" vertical="center" wrapText="1"/>
    </xf>
    <xf numFmtId="0" fontId="10" fillId="11" borderId="52" xfId="0" applyFont="1" applyFill="1" applyBorder="1" applyAlignment="1">
      <alignment vertical="center" wrapText="1"/>
    </xf>
    <xf numFmtId="0" fontId="10" fillId="11" borderId="48" xfId="0" applyFont="1" applyFill="1" applyBorder="1" applyAlignment="1">
      <alignment vertical="center" wrapText="1"/>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61" xfId="0" applyFont="1" applyBorder="1" applyAlignment="1">
      <alignment horizontal="left"/>
    </xf>
    <xf numFmtId="0" fontId="10" fillId="0" borderId="63" xfId="0" applyFont="1" applyBorder="1" applyAlignment="1">
      <alignment horizontal="left"/>
    </xf>
    <xf numFmtId="0" fontId="10" fillId="10" borderId="78"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2"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0" borderId="57" xfId="0" applyFont="1" applyBorder="1" applyAlignment="1">
      <alignment horizontal="left" vertical="center"/>
    </xf>
    <xf numFmtId="0" fontId="10" fillId="10" borderId="49" xfId="0" applyFont="1" applyFill="1" applyBorder="1" applyAlignment="1">
      <alignment vertical="center"/>
    </xf>
    <xf numFmtId="0" fontId="9" fillId="11" borderId="58" xfId="0" applyFont="1" applyFill="1" applyBorder="1" applyAlignment="1">
      <alignment horizontal="center" vertical="center" wrapText="1" readingOrder="2"/>
    </xf>
    <xf numFmtId="0" fontId="9" fillId="11" borderId="41" xfId="0" applyFont="1" applyFill="1" applyBorder="1" applyAlignment="1">
      <alignment horizontal="center" vertical="center" wrapText="1" readingOrder="2"/>
    </xf>
    <xf numFmtId="0" fontId="9" fillId="0" borderId="58" xfId="0" applyFont="1" applyBorder="1" applyAlignment="1">
      <alignment horizontal="center" vertical="center" wrapText="1" readingOrder="2"/>
    </xf>
    <xf numFmtId="0" fontId="9" fillId="0" borderId="41" xfId="0" applyFont="1" applyBorder="1" applyAlignment="1">
      <alignment horizontal="center" vertical="center" wrapText="1" readingOrder="2"/>
    </xf>
    <xf numFmtId="0" fontId="9" fillId="3" borderId="58" xfId="0" applyFont="1" applyFill="1" applyBorder="1" applyAlignment="1">
      <alignment horizontal="center" vertical="center" wrapText="1" readingOrder="2"/>
    </xf>
    <xf numFmtId="0" fontId="9" fillId="3" borderId="41" xfId="0" applyFont="1" applyFill="1" applyBorder="1" applyAlignment="1">
      <alignment horizontal="center" vertical="center" wrapText="1" readingOrder="2"/>
    </xf>
    <xf numFmtId="0" fontId="10" fillId="11" borderId="58" xfId="0" applyFont="1" applyFill="1" applyBorder="1" applyAlignment="1">
      <alignment horizontal="center" vertical="center" wrapText="1" readingOrder="2"/>
    </xf>
    <xf numFmtId="0" fontId="10" fillId="11" borderId="41" xfId="0" applyFont="1" applyFill="1" applyBorder="1" applyAlignment="1">
      <alignment horizontal="center" vertical="center" wrapText="1" readingOrder="2"/>
    </xf>
    <xf numFmtId="0" fontId="9" fillId="11" borderId="86" xfId="0" applyFont="1" applyFill="1" applyBorder="1" applyAlignment="1">
      <alignment horizontal="center" vertical="center" wrapText="1" readingOrder="2"/>
    </xf>
    <xf numFmtId="0" fontId="9" fillId="11" borderId="87" xfId="0" applyFont="1" applyFill="1" applyBorder="1" applyAlignment="1">
      <alignment horizontal="center" vertical="center" wrapText="1" readingOrder="2"/>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9" fillId="3" borderId="68"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10" fillId="13" borderId="16" xfId="0" applyFont="1" applyFill="1" applyBorder="1" applyAlignment="1">
      <alignment vertical="center" wrapText="1"/>
    </xf>
    <xf numFmtId="0" fontId="10" fillId="13" borderId="12" xfId="0" applyFont="1" applyFill="1" applyBorder="1" applyAlignment="1">
      <alignment vertical="center" wrapText="1"/>
    </xf>
    <xf numFmtId="0" fontId="10" fillId="13" borderId="13" xfId="0" applyFont="1" applyFill="1" applyBorder="1" applyAlignment="1">
      <alignment vertical="center" wrapText="1"/>
    </xf>
    <xf numFmtId="0" fontId="9" fillId="13" borderId="43" xfId="0" applyFont="1" applyFill="1" applyBorder="1" applyAlignment="1">
      <alignment vertical="center" wrapText="1"/>
    </xf>
    <xf numFmtId="0" fontId="10" fillId="0" borderId="67" xfId="0" applyFont="1" applyBorder="1" applyAlignment="1">
      <alignment horizontal="left" vertical="center" wrapText="1"/>
    </xf>
    <xf numFmtId="0" fontId="10" fillId="0" borderId="1" xfId="0" applyFont="1" applyBorder="1" applyAlignment="1">
      <alignment horizontal="left" vertical="center" wrapText="1"/>
    </xf>
    <xf numFmtId="0" fontId="10" fillId="3" borderId="11" xfId="0" applyFont="1" applyFill="1" applyBorder="1" applyAlignment="1">
      <alignment horizontal="center" vertical="center" wrapText="1"/>
    </xf>
    <xf numFmtId="0" fontId="10" fillId="10" borderId="52" xfId="0" applyFont="1" applyFill="1" applyBorder="1" applyAlignment="1">
      <alignment vertical="center"/>
    </xf>
    <xf numFmtId="0" fontId="10" fillId="10" borderId="52" xfId="0" applyFont="1" applyFill="1" applyBorder="1" applyAlignment="1">
      <alignment horizontal="left" vertical="center"/>
    </xf>
    <xf numFmtId="0" fontId="10" fillId="10" borderId="49" xfId="0" applyFont="1" applyFill="1" applyBorder="1" applyAlignment="1">
      <alignment horizontal="left" vertical="center"/>
    </xf>
    <xf numFmtId="0" fontId="10" fillId="13" borderId="43" xfId="0" applyFont="1" applyFill="1" applyBorder="1" applyAlignment="1">
      <alignment vertical="center" wrapText="1"/>
    </xf>
    <xf numFmtId="0" fontId="9" fillId="10" borderId="66" xfId="0" applyFont="1" applyFill="1" applyBorder="1" applyAlignment="1">
      <alignment horizontal="left" vertical="center" wrapText="1"/>
    </xf>
    <xf numFmtId="0" fontId="9" fillId="10" borderId="59" xfId="0" applyFont="1" applyFill="1" applyBorder="1" applyAlignment="1">
      <alignment horizontal="left" vertical="center" wrapText="1"/>
    </xf>
    <xf numFmtId="0" fontId="9" fillId="10" borderId="41" xfId="0" applyFont="1" applyFill="1" applyBorder="1" applyAlignment="1">
      <alignment horizontal="lef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10" borderId="43" xfId="0" applyFont="1" applyFill="1" applyBorder="1" applyAlignment="1">
      <alignment vertical="center" wrapText="1"/>
    </xf>
    <xf numFmtId="0" fontId="10" fillId="0" borderId="83" xfId="0" applyFont="1" applyBorder="1" applyAlignment="1">
      <alignment horizontal="left" vertical="center"/>
    </xf>
    <xf numFmtId="0" fontId="10" fillId="13" borderId="58" xfId="0" applyFont="1" applyFill="1" applyBorder="1" applyAlignment="1">
      <alignment horizontal="center" vertical="center"/>
    </xf>
    <xf numFmtId="0" fontId="10" fillId="13" borderId="60" xfId="0" applyFont="1" applyFill="1" applyBorder="1" applyAlignment="1">
      <alignment horizontal="center" vertical="center"/>
    </xf>
    <xf numFmtId="0" fontId="10" fillId="10" borderId="48" xfId="0" applyFont="1" applyFill="1" applyBorder="1" applyAlignment="1">
      <alignment horizontal="center" vertical="center" wrapText="1"/>
    </xf>
    <xf numFmtId="0" fontId="10" fillId="10" borderId="51" xfId="0" applyFont="1" applyFill="1" applyBorder="1" applyAlignment="1">
      <alignment horizontal="center" vertical="center" wrapText="1"/>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9" fillId="13" borderId="10" xfId="0" applyFont="1" applyFill="1" applyBorder="1" applyAlignment="1">
      <alignment vertical="center" wrapText="1"/>
    </xf>
    <xf numFmtId="0" fontId="9" fillId="13" borderId="11" xfId="0" applyFont="1" applyFill="1" applyBorder="1" applyAlignment="1">
      <alignment vertical="center" wrapText="1"/>
    </xf>
    <xf numFmtId="0" fontId="9" fillId="13" borderId="17" xfId="0" applyFont="1" applyFill="1" applyBorder="1" applyAlignment="1">
      <alignment vertical="center" wrapText="1"/>
    </xf>
    <xf numFmtId="0" fontId="9" fillId="10" borderId="16"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10" fillId="13" borderId="10" xfId="0" applyFont="1" applyFill="1" applyBorder="1" applyAlignment="1">
      <alignment vertical="center" wrapText="1"/>
    </xf>
    <xf numFmtId="0" fontId="10" fillId="13" borderId="11" xfId="0" applyFont="1" applyFill="1" applyBorder="1" applyAlignment="1">
      <alignment vertical="center" wrapText="1"/>
    </xf>
    <xf numFmtId="0" fontId="10" fillId="13" borderId="17" xfId="0" applyFont="1" applyFill="1" applyBorder="1" applyAlignment="1">
      <alignment vertical="center" wrapText="1"/>
    </xf>
    <xf numFmtId="0" fontId="9" fillId="0" borderId="16" xfId="0" applyFont="1" applyBorder="1" applyAlignment="1">
      <alignment vertical="center" wrapText="1"/>
    </xf>
    <xf numFmtId="0" fontId="9" fillId="0" borderId="13" xfId="0" applyFont="1" applyBorder="1" applyAlignment="1">
      <alignment vertical="center" wrapText="1"/>
    </xf>
    <xf numFmtId="0" fontId="10" fillId="10" borderId="53" xfId="0" applyFont="1" applyFill="1" applyBorder="1" applyAlignment="1">
      <alignment horizontal="center" vertical="center" wrapText="1"/>
    </xf>
    <xf numFmtId="0" fontId="10" fillId="10" borderId="54" xfId="0" applyFont="1" applyFill="1" applyBorder="1" applyAlignment="1">
      <alignment horizontal="center" vertical="center" wrapText="1"/>
    </xf>
    <xf numFmtId="0" fontId="9" fillId="10" borderId="50" xfId="0" applyFont="1" applyFill="1" applyBorder="1" applyAlignment="1">
      <alignment horizontal="center" vertical="center" wrapText="1"/>
    </xf>
    <xf numFmtId="0" fontId="10" fillId="10" borderId="66" xfId="0" applyFont="1" applyFill="1" applyBorder="1" applyAlignment="1">
      <alignment vertical="center" wrapText="1"/>
    </xf>
    <xf numFmtId="0" fontId="10" fillId="10" borderId="48" xfId="0" applyFont="1" applyFill="1" applyBorder="1" applyAlignment="1">
      <alignment vertical="center" wrapText="1"/>
    </xf>
    <xf numFmtId="0" fontId="10" fillId="10" borderId="51" xfId="0" applyFont="1" applyFill="1" applyBorder="1" applyAlignment="1">
      <alignment vertical="center" wrapText="1"/>
    </xf>
    <xf numFmtId="0" fontId="10" fillId="0" borderId="10" xfId="0" applyFont="1" applyBorder="1" applyAlignment="1">
      <alignment vertical="center" wrapText="1"/>
    </xf>
    <xf numFmtId="0" fontId="10" fillId="0" borderId="17" xfId="0" applyFont="1" applyBorder="1" applyAlignment="1">
      <alignment vertical="center" wrapText="1"/>
    </xf>
    <xf numFmtId="0" fontId="10" fillId="5" borderId="10" xfId="0" applyFont="1" applyFill="1" applyBorder="1" applyAlignment="1">
      <alignment vertical="center" wrapText="1"/>
    </xf>
    <xf numFmtId="0" fontId="10" fillId="5" borderId="17" xfId="0" applyFont="1" applyFill="1" applyBorder="1" applyAlignment="1">
      <alignment vertical="center" wrapText="1"/>
    </xf>
    <xf numFmtId="9" fontId="9" fillId="3" borderId="53" xfId="0" applyNumberFormat="1" applyFont="1" applyFill="1" applyBorder="1" applyAlignment="1">
      <alignment horizontal="center" vertical="center" wrapText="1"/>
    </xf>
    <xf numFmtId="9" fontId="9" fillId="3" borderId="54" xfId="0" applyNumberFormat="1" applyFont="1" applyFill="1" applyBorder="1" applyAlignment="1">
      <alignment horizontal="center" vertical="center" wrapText="1"/>
    </xf>
    <xf numFmtId="0" fontId="9" fillId="0" borderId="53" xfId="0" applyFont="1" applyBorder="1" applyAlignment="1">
      <alignment horizontal="left" vertical="center" wrapText="1"/>
    </xf>
    <xf numFmtId="0" fontId="9" fillId="13" borderId="10" xfId="0" applyFont="1" applyFill="1" applyBorder="1" applyAlignment="1">
      <alignment horizontal="left" vertical="center" wrapText="1" readingOrder="2"/>
    </xf>
    <xf numFmtId="0" fontId="9" fillId="13" borderId="17" xfId="0" applyFont="1" applyFill="1" applyBorder="1" applyAlignment="1">
      <alignment horizontal="left" vertical="center" wrapText="1" readingOrder="2"/>
    </xf>
    <xf numFmtId="0" fontId="10" fillId="0" borderId="5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9" fillId="0" borderId="10" xfId="0" applyFont="1" applyBorder="1" applyAlignment="1">
      <alignment horizontal="center" vertical="center" wrapText="1" readingOrder="2"/>
    </xf>
    <xf numFmtId="0" fontId="9" fillId="0" borderId="17" xfId="0" applyFont="1" applyBorder="1" applyAlignment="1">
      <alignment horizontal="center" vertical="center" wrapText="1" readingOrder="2"/>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3" borderId="79" xfId="0" applyFont="1" applyFill="1" applyBorder="1" applyAlignment="1">
      <alignment vertical="center" wrapText="1"/>
    </xf>
    <xf numFmtId="0" fontId="10" fillId="3" borderId="71" xfId="0" applyFont="1" applyFill="1" applyBorder="1" applyAlignment="1">
      <alignment vertical="center" wrapText="1"/>
    </xf>
    <xf numFmtId="0" fontId="10" fillId="0" borderId="79" xfId="0" applyFont="1" applyBorder="1" applyAlignment="1">
      <alignment vertical="center" wrapText="1"/>
    </xf>
    <xf numFmtId="0" fontId="10" fillId="0" borderId="71" xfId="0" applyFont="1" applyBorder="1" applyAlignment="1">
      <alignment vertical="center" wrapText="1"/>
    </xf>
    <xf numFmtId="0" fontId="10" fillId="3" borderId="88" xfId="0" applyFont="1" applyFill="1" applyBorder="1" applyAlignment="1">
      <alignment vertical="center" wrapText="1"/>
    </xf>
    <xf numFmtId="0" fontId="10" fillId="3" borderId="75" xfId="0" applyFont="1" applyFill="1" applyBorder="1" applyAlignment="1">
      <alignment vertical="center" wrapText="1"/>
    </xf>
    <xf numFmtId="0" fontId="9" fillId="3" borderId="16" xfId="0" applyFont="1" applyFill="1" applyBorder="1" applyAlignment="1">
      <alignment vertical="center" wrapText="1"/>
    </xf>
    <xf numFmtId="0" fontId="9" fillId="3" borderId="13" xfId="0" applyFont="1" applyFill="1" applyBorder="1" applyAlignment="1">
      <alignment vertical="center" wrapText="1"/>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90" xfId="0" applyFont="1" applyBorder="1" applyAlignment="1">
      <alignment horizontal="left" vertical="center" wrapText="1"/>
    </xf>
    <xf numFmtId="0" fontId="10" fillId="0" borderId="91" xfId="0" applyFont="1" applyBorder="1" applyAlignment="1">
      <alignment horizontal="left" vertical="center" wrapText="1"/>
    </xf>
    <xf numFmtId="3" fontId="9" fillId="3" borderId="53" xfId="0" applyNumberFormat="1" applyFont="1" applyFill="1" applyBorder="1" applyAlignment="1">
      <alignment horizontal="left" vertical="center" wrapText="1"/>
    </xf>
    <xf numFmtId="3" fontId="9" fillId="3" borderId="54" xfId="0" applyNumberFormat="1" applyFont="1" applyFill="1" applyBorder="1" applyAlignment="1">
      <alignment horizontal="left" vertical="center" wrapText="1"/>
    </xf>
    <xf numFmtId="0" fontId="10" fillId="10" borderId="44" xfId="0" applyFont="1" applyFill="1" applyBorder="1" applyAlignment="1">
      <alignment horizontal="left" vertical="center" wrapText="1" readingOrder="2"/>
    </xf>
    <xf numFmtId="0" fontId="10" fillId="10" borderId="45" xfId="0" applyFont="1" applyFill="1" applyBorder="1" applyAlignment="1">
      <alignment horizontal="left" vertical="center" wrapText="1" readingOrder="2"/>
    </xf>
    <xf numFmtId="0" fontId="10" fillId="10" borderId="46" xfId="0" applyFont="1" applyFill="1" applyBorder="1" applyAlignment="1">
      <alignment horizontal="left" vertical="center" wrapText="1" readingOrder="2"/>
    </xf>
    <xf numFmtId="0" fontId="9" fillId="10" borderId="48" xfId="0" applyFont="1" applyFill="1" applyBorder="1" applyAlignment="1">
      <alignment horizontal="center" vertical="center" wrapText="1" readingOrder="2"/>
    </xf>
    <xf numFmtId="0" fontId="9" fillId="10" borderId="51" xfId="0" applyFont="1" applyFill="1" applyBorder="1" applyAlignment="1">
      <alignment horizontal="center" vertical="center" wrapText="1" readingOrder="2"/>
    </xf>
    <xf numFmtId="0" fontId="10" fillId="10" borderId="10" xfId="0" applyFont="1" applyFill="1" applyBorder="1" applyAlignment="1">
      <alignment horizontal="justify" vertical="center" wrapText="1"/>
    </xf>
    <xf numFmtId="0" fontId="10" fillId="10" borderId="11" xfId="0" applyFont="1" applyFill="1" applyBorder="1" applyAlignment="1">
      <alignment horizontal="justify" vertical="center" wrapText="1"/>
    </xf>
    <xf numFmtId="0" fontId="10" fillId="10" borderId="17" xfId="0" applyFont="1" applyFill="1" applyBorder="1" applyAlignment="1">
      <alignment horizontal="justify" vertical="center" wrapText="1"/>
    </xf>
    <xf numFmtId="0" fontId="10" fillId="10" borderId="58" xfId="0" applyFont="1" applyFill="1" applyBorder="1" applyAlignment="1">
      <alignment horizontal="center" vertical="center" wrapText="1" readingOrder="2"/>
    </xf>
    <xf numFmtId="0" fontId="10" fillId="10" borderId="41" xfId="0" applyFont="1" applyFill="1" applyBorder="1" applyAlignment="1">
      <alignment horizontal="center" vertical="center" wrapText="1" readingOrder="2"/>
    </xf>
    <xf numFmtId="0" fontId="10" fillId="10" borderId="60" xfId="0" applyFont="1" applyFill="1" applyBorder="1" applyAlignment="1">
      <alignment horizontal="center" vertical="center" wrapText="1" readingOrder="2"/>
    </xf>
    <xf numFmtId="0" fontId="9" fillId="5" borderId="52" xfId="0" applyFont="1" applyFill="1" applyBorder="1" applyAlignment="1">
      <alignment vertical="center"/>
    </xf>
    <xf numFmtId="0" fontId="9" fillId="5" borderId="49" xfId="0" applyFont="1" applyFill="1" applyBorder="1" applyAlignment="1">
      <alignment vertical="center"/>
    </xf>
    <xf numFmtId="0" fontId="9" fillId="5" borderId="50" xfId="0" applyFont="1" applyFill="1" applyBorder="1" applyAlignment="1">
      <alignment vertical="center"/>
    </xf>
    <xf numFmtId="0" fontId="9" fillId="10" borderId="43" xfId="0" applyFont="1" applyFill="1" applyBorder="1" applyAlignment="1">
      <alignment vertical="center" wrapText="1"/>
    </xf>
    <xf numFmtId="0" fontId="9" fillId="5" borderId="50"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53" xfId="0" applyFont="1" applyFill="1" applyBorder="1" applyAlignment="1">
      <alignment horizontal="center" vertical="center"/>
    </xf>
    <xf numFmtId="0" fontId="9" fillId="10" borderId="52" xfId="0" applyFont="1" applyFill="1" applyBorder="1" applyAlignment="1">
      <alignment vertical="center"/>
    </xf>
    <xf numFmtId="0" fontId="9" fillId="10" borderId="49" xfId="0" applyFont="1" applyFill="1" applyBorder="1" applyAlignment="1">
      <alignment horizontal="center" vertical="center"/>
    </xf>
    <xf numFmtId="0" fontId="9" fillId="13" borderId="48" xfId="0" applyFont="1" applyFill="1" applyBorder="1" applyAlignment="1">
      <alignment horizontal="left" vertical="center"/>
    </xf>
    <xf numFmtId="0" fontId="9" fillId="13" borderId="89" xfId="0" applyFont="1" applyFill="1" applyBorder="1" applyAlignment="1">
      <alignment horizontal="left" vertical="center"/>
    </xf>
    <xf numFmtId="0" fontId="9" fillId="0" borderId="56" xfId="0" applyFont="1" applyBorder="1" applyAlignment="1">
      <alignment horizontal="center"/>
    </xf>
    <xf numFmtId="0" fontId="9" fillId="0" borderId="57" xfId="0" applyFont="1" applyBorder="1" applyAlignment="1">
      <alignment horizontal="center"/>
    </xf>
    <xf numFmtId="0" fontId="9" fillId="0" borderId="11" xfId="0" applyFont="1" applyBorder="1" applyAlignment="1">
      <alignment horizontal="center"/>
    </xf>
    <xf numFmtId="0" fontId="9" fillId="0" borderId="17" xfId="0" applyFont="1" applyBorder="1" applyAlignment="1">
      <alignment horizontal="center"/>
    </xf>
    <xf numFmtId="0" fontId="10" fillId="0" borderId="61" xfId="0" applyFont="1" applyBorder="1" applyAlignment="1">
      <alignment horizontal="left" vertical="center" wrapText="1"/>
    </xf>
    <xf numFmtId="0" fontId="10" fillId="0" borderId="62" xfId="0" applyFont="1" applyBorder="1" applyAlignment="1">
      <alignment horizontal="left" vertical="center" wrapText="1"/>
    </xf>
    <xf numFmtId="0" fontId="10" fillId="0" borderId="63" xfId="0" applyFont="1" applyBorder="1" applyAlignment="1">
      <alignment horizontal="left" vertical="center" wrapText="1"/>
    </xf>
    <xf numFmtId="0" fontId="9" fillId="0" borderId="7"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13" borderId="68" xfId="0" applyFont="1" applyFill="1" applyBorder="1" applyAlignment="1">
      <alignment horizontal="center" vertical="center" wrapText="1"/>
    </xf>
    <xf numFmtId="0" fontId="9" fillId="13" borderId="77" xfId="0" applyFont="1" applyFill="1" applyBorder="1" applyAlignment="1">
      <alignment horizontal="center" vertical="center" wrapText="1"/>
    </xf>
    <xf numFmtId="0" fontId="9" fillId="13" borderId="68" xfId="0" applyFont="1" applyFill="1" applyBorder="1" applyAlignment="1">
      <alignment horizontal="center" vertical="center"/>
    </xf>
    <xf numFmtId="0" fontId="9" fillId="13" borderId="77" xfId="0" applyFont="1" applyFill="1" applyBorder="1" applyAlignment="1">
      <alignment horizontal="center" vertical="center"/>
    </xf>
    <xf numFmtId="0" fontId="10" fillId="0" borderId="61" xfId="0" applyFont="1" applyBorder="1" applyAlignment="1">
      <alignment horizontal="center" wrapText="1"/>
    </xf>
    <xf numFmtId="0" fontId="10" fillId="0" borderId="62" xfId="0" applyFont="1" applyBorder="1" applyAlignment="1">
      <alignment horizontal="center" wrapText="1"/>
    </xf>
    <xf numFmtId="0" fontId="10" fillId="0" borderId="63" xfId="0" applyFont="1" applyBorder="1" applyAlignment="1">
      <alignment horizontal="center" wrapText="1"/>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10" fillId="10" borderId="12" xfId="0" applyFont="1" applyFill="1" applyBorder="1" applyAlignment="1">
      <alignment vertical="center" wrapText="1"/>
    </xf>
    <xf numFmtId="0" fontId="9" fillId="10" borderId="10" xfId="0" applyFont="1" applyFill="1" applyBorder="1" applyAlignment="1">
      <alignment horizontal="center" vertical="center" wrapText="1"/>
    </xf>
    <xf numFmtId="0" fontId="9" fillId="10" borderId="11" xfId="0" applyFont="1" applyFill="1" applyBorder="1" applyAlignment="1">
      <alignment horizontal="center" vertical="center" wrapText="1"/>
    </xf>
    <xf numFmtId="0" fontId="9" fillId="10" borderId="17" xfId="0" applyFont="1" applyFill="1" applyBorder="1" applyAlignment="1">
      <alignment horizontal="center" vertical="center" wrapText="1"/>
    </xf>
    <xf numFmtId="0" fontId="9" fillId="13" borderId="16" xfId="0" applyFont="1" applyFill="1" applyBorder="1" applyAlignment="1">
      <alignment vertical="center" wrapText="1"/>
    </xf>
    <xf numFmtId="0" fontId="9" fillId="13" borderId="13" xfId="0" applyFont="1" applyFill="1" applyBorder="1" applyAlignment="1">
      <alignment vertical="center" wrapText="1"/>
    </xf>
    <xf numFmtId="0" fontId="10" fillId="10" borderId="5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9" fillId="12" borderId="7" xfId="0" applyFont="1" applyFill="1" applyBorder="1" applyAlignment="1">
      <alignment horizontal="left" vertical="center" wrapText="1"/>
    </xf>
    <xf numFmtId="0" fontId="9" fillId="12" borderId="3" xfId="0" applyFont="1" applyFill="1" applyBorder="1" applyAlignment="1">
      <alignment horizontal="left" vertical="center" wrapText="1"/>
    </xf>
    <xf numFmtId="0" fontId="9" fillId="12" borderId="4" xfId="0" applyFont="1" applyFill="1" applyBorder="1" applyAlignment="1">
      <alignment horizontal="left" vertical="center" wrapText="1"/>
    </xf>
    <xf numFmtId="0" fontId="10" fillId="3" borderId="10" xfId="0" applyFont="1" applyFill="1" applyBorder="1" applyAlignment="1">
      <alignment horizontal="left" wrapText="1"/>
    </xf>
    <xf numFmtId="0" fontId="10" fillId="3" borderId="11" xfId="0" applyFont="1" applyFill="1" applyBorder="1" applyAlignment="1">
      <alignment horizontal="left" wrapText="1"/>
    </xf>
    <xf numFmtId="0" fontId="10" fillId="3" borderId="17" xfId="0" applyFont="1" applyFill="1" applyBorder="1" applyAlignment="1">
      <alignment horizontal="left" wrapText="1"/>
    </xf>
    <xf numFmtId="0" fontId="9" fillId="22" borderId="7" xfId="0" applyFont="1" applyFill="1" applyBorder="1" applyAlignment="1">
      <alignment horizontal="left" vertical="center" wrapText="1"/>
    </xf>
    <xf numFmtId="0" fontId="9" fillId="22" borderId="3" xfId="0" applyFont="1" applyFill="1" applyBorder="1" applyAlignment="1">
      <alignment horizontal="left" vertical="center" wrapText="1"/>
    </xf>
    <xf numFmtId="0" fontId="9" fillId="22" borderId="4" xfId="0" applyFont="1" applyFill="1" applyBorder="1" applyAlignment="1">
      <alignment horizontal="left" vertical="center" wrapText="1"/>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8" xfId="0" applyFont="1" applyBorder="1" applyAlignment="1">
      <alignment horizontal="left" vertical="center" wrapText="1"/>
    </xf>
    <xf numFmtId="0" fontId="10" fillId="0" borderId="42" xfId="0" applyFont="1" applyBorder="1" applyAlignment="1">
      <alignment horizontal="left" vertical="center" wrapText="1"/>
    </xf>
    <xf numFmtId="0" fontId="10" fillId="0" borderId="5" xfId="0" applyFont="1" applyBorder="1" applyAlignment="1">
      <alignment horizontal="left" vertical="center" wrapText="1"/>
    </xf>
    <xf numFmtId="0" fontId="10" fillId="10" borderId="49" xfId="0" applyFont="1" applyFill="1" applyBorder="1" applyAlignment="1">
      <alignment horizontal="left" vertical="center" wrapText="1"/>
    </xf>
    <xf numFmtId="0" fontId="10" fillId="10" borderId="50" xfId="0" applyFont="1" applyFill="1" applyBorder="1" applyAlignment="1">
      <alignment horizontal="left" vertical="center" wrapText="1"/>
    </xf>
    <xf numFmtId="0" fontId="10" fillId="10" borderId="44" xfId="0" applyFont="1" applyFill="1" applyBorder="1" applyAlignment="1">
      <alignment vertical="center" wrapText="1"/>
    </xf>
    <xf numFmtId="0" fontId="10" fillId="10" borderId="10" xfId="0" applyFont="1" applyFill="1" applyBorder="1" applyAlignment="1">
      <alignment vertical="center"/>
    </xf>
    <xf numFmtId="0" fontId="10" fillId="10" borderId="3" xfId="0" applyFont="1" applyFill="1" applyBorder="1" applyAlignment="1">
      <alignment vertical="center"/>
    </xf>
    <xf numFmtId="0" fontId="10" fillId="10" borderId="4" xfId="0" applyFont="1" applyFill="1" applyBorder="1" applyAlignment="1">
      <alignment vertical="center"/>
    </xf>
    <xf numFmtId="0" fontId="9" fillId="10" borderId="49" xfId="0" applyFont="1" applyFill="1" applyBorder="1" applyAlignment="1">
      <alignment vertical="center"/>
    </xf>
    <xf numFmtId="0" fontId="9" fillId="10" borderId="50" xfId="0" applyFont="1" applyFill="1" applyBorder="1" applyAlignment="1">
      <alignment vertical="center"/>
    </xf>
    <xf numFmtId="0" fontId="9" fillId="0" borderId="0" xfId="0" applyFont="1" applyAlignment="1">
      <alignmen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xf>
    <xf numFmtId="0" fontId="9" fillId="3" borderId="17" xfId="0" applyFont="1" applyFill="1" applyBorder="1" applyAlignment="1">
      <alignment horizontal="left" vertical="center"/>
    </xf>
    <xf numFmtId="0" fontId="9" fillId="15" borderId="16"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10"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10" fillId="11" borderId="52" xfId="0" applyFont="1" applyFill="1" applyBorder="1" applyAlignment="1">
      <alignment horizontal="left" vertical="center" wrapText="1"/>
    </xf>
    <xf numFmtId="0" fontId="10" fillId="11" borderId="49" xfId="0" applyFont="1" applyFill="1" applyBorder="1" applyAlignment="1">
      <alignment horizontal="left" vertical="center" wrapText="1"/>
    </xf>
    <xf numFmtId="0" fontId="10" fillId="11" borderId="50" xfId="0" applyFont="1" applyFill="1" applyBorder="1" applyAlignment="1">
      <alignment horizontal="left" vertical="center" wrapText="1"/>
    </xf>
    <xf numFmtId="0" fontId="10" fillId="0" borderId="43" xfId="0" applyFont="1" applyBorder="1" applyAlignment="1">
      <alignment horizontal="left" vertical="center" wrapText="1"/>
    </xf>
    <xf numFmtId="0" fontId="10" fillId="0" borderId="54" xfId="0" applyFont="1" applyBorder="1" applyAlignment="1">
      <alignment horizontal="left" vertical="center" wrapText="1"/>
    </xf>
    <xf numFmtId="0" fontId="10" fillId="0" borderId="46" xfId="0" applyFont="1" applyBorder="1" applyAlignment="1">
      <alignment horizontal="left" vertical="center" wrapText="1"/>
    </xf>
    <xf numFmtId="0" fontId="9" fillId="11" borderId="49" xfId="0" applyFont="1" applyFill="1" applyBorder="1" applyAlignment="1">
      <alignment horizontal="center" vertical="center" wrapText="1"/>
    </xf>
    <xf numFmtId="0" fontId="9" fillId="11" borderId="50" xfId="0" applyFont="1" applyFill="1" applyBorder="1" applyAlignment="1">
      <alignment horizontal="center" vertical="center" wrapText="1"/>
    </xf>
    <xf numFmtId="0" fontId="10" fillId="13" borderId="66" xfId="0" applyFont="1" applyFill="1" applyBorder="1" applyAlignment="1">
      <alignment horizontal="center" vertical="center" wrapText="1"/>
    </xf>
    <xf numFmtId="0" fontId="10" fillId="13" borderId="60" xfId="0" applyFont="1" applyFill="1" applyBorder="1" applyAlignment="1">
      <alignment horizontal="center" vertical="center" wrapText="1"/>
    </xf>
    <xf numFmtId="0" fontId="9" fillId="0" borderId="52" xfId="0" applyFont="1" applyBorder="1" applyAlignment="1">
      <alignment horizontal="left" vertical="center" wrapText="1"/>
    </xf>
    <xf numFmtId="0" fontId="9" fillId="0" borderId="43" xfId="0" applyFont="1" applyBorder="1" applyAlignment="1">
      <alignment horizontal="left" vertical="center" wrapText="1"/>
    </xf>
    <xf numFmtId="0" fontId="9" fillId="0" borderId="49" xfId="0" applyFont="1" applyBorder="1" applyAlignment="1">
      <alignment horizontal="center" vertical="center"/>
    </xf>
    <xf numFmtId="0" fontId="9" fillId="0" borderId="53" xfId="0" applyFont="1" applyBorder="1" applyAlignment="1">
      <alignment horizontal="center" vertical="center"/>
    </xf>
    <xf numFmtId="0" fontId="9" fillId="0" borderId="50" xfId="0" applyFont="1" applyBorder="1" applyAlignment="1">
      <alignment horizontal="center" vertical="center"/>
    </xf>
    <xf numFmtId="0" fontId="9" fillId="0" borderId="54" xfId="0" applyFont="1" applyBorder="1" applyAlignment="1">
      <alignment horizontal="center" vertical="center"/>
    </xf>
    <xf numFmtId="0" fontId="9" fillId="0" borderId="58"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41" xfId="0" applyFont="1" applyBorder="1" applyAlignment="1">
      <alignment horizontal="center" vertical="center" wrapText="1"/>
    </xf>
    <xf numFmtId="0" fontId="10" fillId="13" borderId="66" xfId="0" applyFont="1" applyFill="1" applyBorder="1" applyAlignment="1">
      <alignment horizontal="left" vertical="center" wrapText="1"/>
    </xf>
    <xf numFmtId="0" fontId="10" fillId="13" borderId="59" xfId="0" applyFont="1" applyFill="1" applyBorder="1" applyAlignment="1">
      <alignment horizontal="left" vertical="center" wrapText="1"/>
    </xf>
    <xf numFmtId="0" fontId="10" fillId="13" borderId="41" xfId="0" applyFont="1" applyFill="1" applyBorder="1" applyAlignment="1">
      <alignment horizontal="left" vertical="center" wrapText="1"/>
    </xf>
    <xf numFmtId="0" fontId="9" fillId="0" borderId="80" xfId="0" applyFont="1" applyBorder="1" applyAlignment="1">
      <alignment vertical="center" wrapText="1"/>
    </xf>
    <xf numFmtId="0" fontId="9" fillId="0" borderId="82"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60" xfId="0" applyFont="1" applyBorder="1" applyAlignment="1">
      <alignment horizontal="center" vertical="center" wrapText="1"/>
    </xf>
    <xf numFmtId="0" fontId="10" fillId="13" borderId="76" xfId="0" applyFont="1" applyFill="1" applyBorder="1" applyAlignment="1">
      <alignment horizontal="center" vertical="center" wrapText="1"/>
    </xf>
    <xf numFmtId="0" fontId="10" fillId="13" borderId="63"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17" xfId="0" applyFont="1" applyBorder="1" applyAlignment="1">
      <alignment horizontal="center" vertical="center" wrapText="1"/>
    </xf>
    <xf numFmtId="0" fontId="10" fillId="13" borderId="66" xfId="0" applyFont="1" applyFill="1" applyBorder="1" applyAlignment="1">
      <alignment vertical="center" wrapText="1"/>
    </xf>
    <xf numFmtId="0" fontId="10" fillId="13" borderId="59" xfId="0" applyFont="1" applyFill="1" applyBorder="1" applyAlignment="1">
      <alignment vertical="center" wrapText="1"/>
    </xf>
    <xf numFmtId="0" fontId="10" fillId="13" borderId="60" xfId="0" applyFont="1" applyFill="1" applyBorder="1" applyAlignment="1">
      <alignment vertical="center" wrapText="1"/>
    </xf>
    <xf numFmtId="0" fontId="9" fillId="3" borderId="58"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63" xfId="0" applyFont="1" applyBorder="1" applyAlignment="1">
      <alignment horizontal="center" vertical="center" wrapText="1"/>
    </xf>
    <xf numFmtId="0" fontId="10" fillId="0" borderId="4" xfId="0" applyFont="1" applyBorder="1" applyAlignment="1">
      <alignment horizontal="left" vertical="center"/>
    </xf>
    <xf numFmtId="0" fontId="10" fillId="15" borderId="52"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9" fillId="0" borderId="58" xfId="0" applyFont="1" applyBorder="1" applyAlignment="1">
      <alignment horizontal="center"/>
    </xf>
    <xf numFmtId="0" fontId="9" fillId="0" borderId="59" xfId="0" applyFont="1" applyBorder="1" applyAlignment="1">
      <alignment horizontal="center"/>
    </xf>
    <xf numFmtId="0" fontId="9" fillId="0" borderId="41" xfId="0" applyFont="1" applyBorder="1" applyAlignment="1">
      <alignment horizontal="center"/>
    </xf>
    <xf numFmtId="0" fontId="9" fillId="0" borderId="76" xfId="0" applyFont="1" applyBorder="1" applyAlignment="1">
      <alignment horizontal="center"/>
    </xf>
    <xf numFmtId="0" fontId="9" fillId="0" borderId="62" xfId="0" applyFont="1" applyBorder="1" applyAlignment="1">
      <alignment horizontal="center"/>
    </xf>
    <xf numFmtId="0" fontId="9" fillId="0" borderId="84" xfId="0" applyFont="1" applyBorder="1" applyAlignment="1">
      <alignment horizontal="center"/>
    </xf>
    <xf numFmtId="0" fontId="10" fillId="3" borderId="53"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13" borderId="10" xfId="0" applyFont="1" applyFill="1" applyBorder="1" applyAlignment="1">
      <alignment horizontal="left" vertical="center" wrapText="1" readingOrder="2"/>
    </xf>
    <xf numFmtId="0" fontId="10" fillId="13" borderId="11" xfId="0" applyFont="1" applyFill="1" applyBorder="1" applyAlignment="1">
      <alignment horizontal="left" vertical="center" wrapText="1" readingOrder="2"/>
    </xf>
    <xf numFmtId="0" fontId="10" fillId="13" borderId="17" xfId="0" applyFont="1" applyFill="1" applyBorder="1" applyAlignment="1">
      <alignment horizontal="left" vertical="center" wrapText="1" readingOrder="2"/>
    </xf>
    <xf numFmtId="0" fontId="10" fillId="5" borderId="49" xfId="0" applyFont="1" applyFill="1" applyBorder="1" applyAlignment="1">
      <alignment horizontal="center" vertical="center" wrapText="1"/>
    </xf>
    <xf numFmtId="0" fontId="10" fillId="5" borderId="53" xfId="0" applyFont="1" applyFill="1" applyBorder="1" applyAlignment="1">
      <alignment horizontal="center"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3" fillId="0" borderId="58" xfId="0" applyFont="1" applyBorder="1" applyAlignment="1">
      <alignment horizontal="center"/>
    </xf>
    <xf numFmtId="0" fontId="13" fillId="0" borderId="60" xfId="0" applyFont="1" applyBorder="1" applyAlignment="1">
      <alignment horizontal="center"/>
    </xf>
    <xf numFmtId="0" fontId="13" fillId="0" borderId="76" xfId="0" applyFont="1" applyBorder="1" applyAlignment="1">
      <alignment horizontal="center"/>
    </xf>
    <xf numFmtId="0" fontId="13" fillId="0" borderId="63" xfId="0" applyFont="1" applyBorder="1" applyAlignment="1">
      <alignment horizontal="center"/>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3" fillId="13" borderId="58" xfId="0" applyFont="1" applyFill="1" applyBorder="1" applyAlignment="1">
      <alignment horizontal="center" vertical="center"/>
    </xf>
    <xf numFmtId="0" fontId="13" fillId="13" borderId="59" xfId="0" applyFont="1" applyFill="1" applyBorder="1" applyAlignment="1">
      <alignment horizontal="center" vertical="center"/>
    </xf>
    <xf numFmtId="0" fontId="13" fillId="13" borderId="60" xfId="0" applyFont="1" applyFill="1" applyBorder="1" applyAlignment="1">
      <alignment horizontal="center" vertical="center"/>
    </xf>
    <xf numFmtId="0" fontId="13" fillId="13" borderId="58" xfId="0" applyFont="1" applyFill="1" applyBorder="1" applyAlignment="1">
      <alignment horizontal="center"/>
    </xf>
    <xf numFmtId="0" fontId="13" fillId="13" borderId="60" xfId="0" applyFont="1" applyFill="1" applyBorder="1" applyAlignment="1">
      <alignment horizontal="center"/>
    </xf>
    <xf numFmtId="0" fontId="13" fillId="0" borderId="7"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1" fillId="0" borderId="1" xfId="0" applyFont="1" applyBorder="1" applyAlignment="1">
      <alignment horizontal="center"/>
    </xf>
    <xf numFmtId="0" fontId="11" fillId="0" borderId="109" xfId="0" applyFont="1" applyBorder="1" applyAlignment="1">
      <alignment horizontal="center"/>
    </xf>
    <xf numFmtId="0" fontId="11" fillId="13" borderId="52" xfId="0" applyFont="1" applyFill="1" applyBorder="1" applyAlignment="1">
      <alignment vertical="center" wrapText="1"/>
    </xf>
    <xf numFmtId="0" fontId="11" fillId="0" borderId="52" xfId="0" applyFont="1" applyBorder="1" applyAlignment="1">
      <alignment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13" borderId="43" xfId="0" applyFont="1" applyFill="1" applyBorder="1" applyAlignment="1">
      <alignment vertical="center" wrapText="1"/>
    </xf>
    <xf numFmtId="0" fontId="13" fillId="0" borderId="49" xfId="0" applyFont="1" applyBorder="1" applyAlignment="1">
      <alignment vertical="center" wrapText="1"/>
    </xf>
    <xf numFmtId="0" fontId="11" fillId="2" borderId="105"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11" fillId="2" borderId="104" xfId="0" applyFont="1" applyFill="1" applyBorder="1" applyAlignment="1">
      <alignment horizontal="center" vertical="center" wrapText="1"/>
    </xf>
    <xf numFmtId="49" fontId="19" fillId="2" borderId="96" xfId="0" applyNumberFormat="1" applyFont="1" applyFill="1" applyBorder="1" applyAlignment="1">
      <alignment horizontal="center" vertical="center" wrapText="1"/>
    </xf>
    <xf numFmtId="49" fontId="19" fillId="2" borderId="97" xfId="0" applyNumberFormat="1"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3" fillId="13" borderId="52" xfId="0" applyFont="1" applyFill="1" applyBorder="1" applyAlignment="1">
      <alignment horizontal="center" vertical="center" wrapText="1" readingOrder="2"/>
    </xf>
    <xf numFmtId="3" fontId="13" fillId="0" borderId="49" xfId="0" applyNumberFormat="1" applyFont="1" applyBorder="1" applyAlignment="1">
      <alignment horizontal="center" vertical="center" wrapText="1" readingOrder="2"/>
    </xf>
    <xf numFmtId="0" fontId="13" fillId="0" borderId="49" xfId="0" applyFont="1" applyBorder="1" applyAlignment="1">
      <alignment horizontal="center" vertical="center" wrapText="1" readingOrder="2"/>
    </xf>
    <xf numFmtId="0" fontId="11" fillId="17" borderId="49"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10" borderId="52" xfId="0" applyFont="1" applyFill="1" applyBorder="1" applyAlignment="1">
      <alignment horizontal="center" vertical="center" wrapText="1"/>
    </xf>
    <xf numFmtId="0" fontId="11" fillId="10" borderId="49" xfId="0" applyFont="1" applyFill="1" applyBorder="1" applyAlignment="1">
      <alignment horizontal="center" vertical="center" wrapText="1"/>
    </xf>
    <xf numFmtId="0" fontId="11" fillId="10" borderId="50" xfId="0" applyFont="1" applyFill="1" applyBorder="1" applyAlignment="1">
      <alignment horizontal="center" vertical="center" wrapText="1"/>
    </xf>
    <xf numFmtId="3" fontId="13" fillId="0" borderId="49" xfId="0" applyNumberFormat="1" applyFont="1" applyBorder="1" applyAlignment="1">
      <alignment horizontal="center" vertical="center" wrapText="1"/>
    </xf>
    <xf numFmtId="0" fontId="13" fillId="0" borderId="50" xfId="0" applyFont="1" applyBorder="1" applyAlignment="1">
      <alignment horizontal="center" vertical="center" wrapText="1" readingOrder="2"/>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17" borderId="52" xfId="0" applyFont="1" applyFill="1" applyBorder="1" applyAlignment="1">
      <alignment horizontal="left" vertical="center" wrapText="1" readingOrder="2"/>
    </xf>
    <xf numFmtId="0" fontId="13" fillId="17" borderId="49" xfId="0" applyFont="1" applyFill="1" applyBorder="1" applyAlignment="1">
      <alignment horizontal="left" vertical="center" wrapText="1" readingOrder="2"/>
    </xf>
    <xf numFmtId="0" fontId="13" fillId="17" borderId="50" xfId="0" applyFont="1" applyFill="1" applyBorder="1" applyAlignment="1">
      <alignment horizontal="left" vertical="center" wrapText="1" readingOrder="2"/>
    </xf>
    <xf numFmtId="0" fontId="13" fillId="17" borderId="58" xfId="0" applyFont="1" applyFill="1" applyBorder="1" applyAlignment="1">
      <alignment horizontal="center" vertical="center" wrapText="1"/>
    </xf>
    <xf numFmtId="0" fontId="13" fillId="17" borderId="59" xfId="0" applyFont="1" applyFill="1" applyBorder="1" applyAlignment="1">
      <alignment horizontal="center" vertical="center" wrapText="1"/>
    </xf>
    <xf numFmtId="0" fontId="13" fillId="17" borderId="60" xfId="0" applyFont="1" applyFill="1" applyBorder="1" applyAlignment="1">
      <alignment horizontal="center" vertical="center" wrapText="1"/>
    </xf>
    <xf numFmtId="0" fontId="13" fillId="10" borderId="52" xfId="0" applyFont="1" applyFill="1" applyBorder="1" applyAlignment="1">
      <alignment horizontal="center" vertical="center" wrapText="1"/>
    </xf>
    <xf numFmtId="0" fontId="13" fillId="10" borderId="49" xfId="0" applyFont="1" applyFill="1" applyBorder="1" applyAlignment="1">
      <alignment horizontal="justify" vertical="center" wrapText="1"/>
    </xf>
    <xf numFmtId="0" fontId="13" fillId="10" borderId="50" xfId="0" applyFont="1" applyFill="1" applyBorder="1" applyAlignment="1">
      <alignment horizontal="justify" vertical="center" wrapText="1"/>
    </xf>
    <xf numFmtId="0" fontId="13" fillId="10" borderId="52" xfId="0" applyFont="1" applyFill="1" applyBorder="1" applyAlignment="1">
      <alignment horizontal="center" vertical="center" wrapText="1" readingOrder="2"/>
    </xf>
    <xf numFmtId="0" fontId="13" fillId="10" borderId="49" xfId="0" applyFont="1" applyFill="1" applyBorder="1" applyAlignment="1">
      <alignment horizontal="center" vertical="center" wrapText="1" readingOrder="2"/>
    </xf>
    <xf numFmtId="0" fontId="13" fillId="10" borderId="50" xfId="0" applyFont="1" applyFill="1" applyBorder="1" applyAlignment="1">
      <alignment horizontal="center" vertical="center" wrapText="1" readingOrder="2"/>
    </xf>
    <xf numFmtId="0" fontId="11" fillId="2" borderId="100" xfId="0" applyFont="1" applyFill="1" applyBorder="1" applyAlignment="1">
      <alignment horizontal="center" vertical="center" wrapText="1"/>
    </xf>
    <xf numFmtId="0" fontId="10" fillId="10" borderId="16"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3" xfId="0" applyFont="1" applyFill="1" applyBorder="1" applyAlignment="1">
      <alignment horizontal="center" vertical="center" wrapText="1"/>
    </xf>
    <xf numFmtId="3" fontId="10" fillId="3" borderId="5" xfId="0" applyNumberFormat="1" applyFont="1" applyFill="1" applyBorder="1" applyAlignment="1">
      <alignment horizontal="center" vertical="center" wrapText="1"/>
    </xf>
  </cellXfs>
  <cellStyles count="54">
    <cellStyle name="20% - تمييز4 2" xfId="21" xr:uid="{DFEBD093-8EA9-4AC5-BAF8-31228B200DAF}"/>
    <cellStyle name="40% - تمييز1 2" xfId="16" xr:uid="{B018FC66-EC0D-400C-981C-A3516DC11C7D}"/>
    <cellStyle name="Comma 2" xfId="3" xr:uid="{A6CED38B-C972-43DA-82D8-7510A7935BC4}"/>
    <cellStyle name="Comma 2 2" xfId="15" xr:uid="{225A3B12-E36F-4BAF-AC14-BF901D189833}"/>
    <cellStyle name="Comma 2 2 2" xfId="23" xr:uid="{F25D4478-DEE7-4609-91CF-6B3AA1A7C702}"/>
    <cellStyle name="Comma 2 2 3" xfId="26" xr:uid="{D6F2190C-C82D-4170-A92E-D761EB966255}"/>
    <cellStyle name="Comma 2 2 4" xfId="18" xr:uid="{63A6BD99-253B-466A-9E2B-1DC239A777F3}"/>
    <cellStyle name="Comma 2 3" xfId="22" xr:uid="{A3CD3779-30E4-436F-82A7-4EBE32B9D9F9}"/>
    <cellStyle name="Comma 2 4" xfId="25" xr:uid="{B0BB2628-B185-4373-809B-5CDDC38B914E}"/>
    <cellStyle name="Comma 2 5" xfId="17" xr:uid="{2859E74B-5BCD-4EEC-AA84-34874F14AB4F}"/>
    <cellStyle name="Hyperlink 2" xfId="7" xr:uid="{C6E6038B-674B-47DA-BD78-C30C560F1C68}"/>
    <cellStyle name="Normal" xfId="0" builtinId="0"/>
    <cellStyle name="Normal 2" xfId="5" xr:uid="{7C5922B2-3B7A-4ABE-9E6A-6394AC274244}"/>
    <cellStyle name="Normal 2 2" xfId="1" xr:uid="{548866A6-A8EF-4FE1-8E9F-B00735B07054}"/>
    <cellStyle name="Normal 20" xfId="12" xr:uid="{98876AF7-04BF-41EE-8EF2-D14D4C611566}"/>
    <cellStyle name="Normal 3" xfId="8" xr:uid="{7B811D97-D8AB-44D6-876A-4A33EA398EA0}"/>
    <cellStyle name="Normal 4" xfId="14" xr:uid="{1F33D7D8-6B6A-4601-8C26-11034F10FFD2}"/>
    <cellStyle name="Note 2" xfId="10" xr:uid="{6606BD3B-A041-4213-9858-B998FBE5C706}"/>
    <cellStyle name="Note 2 2" xfId="24" xr:uid="{FB2997CF-B21F-4B4E-96F4-A6ECB2CAA283}"/>
    <cellStyle name="Note 2 2 10" xfId="41" xr:uid="{EFFC2F88-3745-435D-A459-EAA54C8734DD}"/>
    <cellStyle name="Note 2 2 11" xfId="39" xr:uid="{7B31CE70-2E5C-4687-8442-BA709F559E4F}"/>
    <cellStyle name="Note 2 2 12" xfId="42" xr:uid="{049743C3-7C8D-4F3F-9F8D-DD3AD56A40CF}"/>
    <cellStyle name="Note 2 2 2" xfId="33" xr:uid="{C8806212-75F1-438C-ABA5-1878A424DA67}"/>
    <cellStyle name="Note 2 2 3" xfId="30" xr:uid="{DF986329-7581-48F2-AE8E-8FD5B7CE9FEE}"/>
    <cellStyle name="Note 2 2 4" xfId="32" xr:uid="{9A04EABA-51C7-4FF8-85F9-9A1FB96E2594}"/>
    <cellStyle name="Note 2 2 5" xfId="28" xr:uid="{D9F3023E-CEA6-4473-84A2-DD5A41903242}"/>
    <cellStyle name="Note 2 2 6" xfId="43" xr:uid="{9A53CCF7-A7F1-4205-98B8-3D7DEB12FB22}"/>
    <cellStyle name="Note 2 2 7" xfId="29" xr:uid="{C51DD30C-BA55-4272-A0D0-97BAE33B02F6}"/>
    <cellStyle name="Note 2 2 8" xfId="40" xr:uid="{B56234FD-42BD-4DD4-AD3E-BF915B586B4B}"/>
    <cellStyle name="Note 2 2 9" xfId="31" xr:uid="{EE84D6AD-099B-4F0B-877F-D1C07C57B09D}"/>
    <cellStyle name="Note 2 3" xfId="27" xr:uid="{B3B39EAF-D835-42C5-A254-79E669D9D910}"/>
    <cellStyle name="Note 2 3 10" xfId="47" xr:uid="{DD5A47D3-31DB-40A8-A2D6-B6AF5B04200D}"/>
    <cellStyle name="Note 2 3 11" xfId="48" xr:uid="{2453E31B-4B29-4B7D-975A-2E6D83AA15F8}"/>
    <cellStyle name="Note 2 3 12" xfId="49" xr:uid="{BB7F9391-03EB-416C-84DB-03D0F2770B52}"/>
    <cellStyle name="Note 2 3 13" xfId="50" xr:uid="{22155D27-99D9-4C43-B4E3-C9096A61A69E}"/>
    <cellStyle name="Note 2 3 14" xfId="51" xr:uid="{9CE9EB5B-E763-43C1-98E6-94C4C45B932D}"/>
    <cellStyle name="Note 2 3 15" xfId="52" xr:uid="{BD2CFEDD-4065-4F13-9E82-7B54D36D5D9B}"/>
    <cellStyle name="Note 2 3 16" xfId="53" xr:uid="{584118D4-2302-4687-8C04-D57C089E735E}"/>
    <cellStyle name="Note 2 3 2" xfId="35" xr:uid="{EDCCD806-7455-4504-969E-C4127B8B43F0}"/>
    <cellStyle name="Note 2 3 3" xfId="36" xr:uid="{4886C9A8-900F-4489-9446-101348150AF4}"/>
    <cellStyle name="Note 2 3 4" xfId="37" xr:uid="{7CF91205-F755-4831-8D16-689BB29FE323}"/>
    <cellStyle name="Note 2 3 5" xfId="38" xr:uid="{A0260DFF-782C-4B29-BB13-93C03765F9FD}"/>
    <cellStyle name="Note 2 3 6" xfId="34" xr:uid="{F1C72EB9-C3D2-4557-865C-3A14E65B37FC}"/>
    <cellStyle name="Note 2 3 7" xfId="44" xr:uid="{ED596D11-79D5-4239-966E-03E270AFD28E}"/>
    <cellStyle name="Note 2 3 8" xfId="45" xr:uid="{A35FBC1D-57F6-4E20-B68B-8857B187CBC8}"/>
    <cellStyle name="Note 2 3 9" xfId="46" xr:uid="{82F51F11-70F3-45B0-BB9C-8BF96F86111E}"/>
    <cellStyle name="Note 2 4" xfId="20" xr:uid="{5E4EEECC-4A2C-4ADA-9018-41F5D331025B}"/>
    <cellStyle name="Percent 2" xfId="9" xr:uid="{7B2E980E-CF79-42F7-A718-E138BD9F55EF}"/>
    <cellStyle name="Style 1" xfId="11" xr:uid="{D2934FD0-F188-4C10-B9AC-C13F05F93CA6}"/>
    <cellStyle name="عادي 2" xfId="4" xr:uid="{479DCAC7-4B30-4AB5-8379-C55791865AB1}"/>
    <cellStyle name="عادي 2 2" xfId="19" xr:uid="{DD8A8FCE-40DF-4C9B-8180-9C218E4B14E8}"/>
    <cellStyle name="عادي 2 2 8" xfId="2" xr:uid="{D579C0F8-9A58-4040-A588-D54BFB32DF38}"/>
    <cellStyle name="عادي 3" xfId="6" xr:uid="{BB54CAA4-92F5-4FC0-AADC-E5F9FB24C635}"/>
    <cellStyle name="عادي 4" xfId="13" xr:uid="{679F92C9-8A59-46D5-8886-4C831AED7A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gastat-my.sharepoint.com/personal/tfenani_stats_gov_sa/Documents/Downloads/17.14.1_PCSD_Questionnaire_UNEP-OECD_Final_EN-%20ADSDinput.xlsx" TargetMode="External"/><Relationship Id="rId1" Type="http://schemas.openxmlformats.org/officeDocument/2006/relationships/externalLinkPath" Target="https://gastat-my.sharepoint.com/personal/tfenani_stats_gov_sa/Documents/Downloads/17.14.1_PCSD_Questionnaire_UNEP-OECD_Final_EN-%20ADSD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Introduction"/>
      <sheetName val="Glossary"/>
      <sheetName val="P1"/>
      <sheetName val="Scoring"/>
      <sheetName val="P2"/>
      <sheetName val="Lists"/>
      <sheetName val="Points"/>
    </sheetNames>
    <sheetDataSet>
      <sheetData sheetId="0"/>
      <sheetData sheetId="1"/>
      <sheetData sheetId="2"/>
      <sheetData sheetId="3"/>
      <sheetData sheetId="4"/>
      <sheetData sheetId="5"/>
      <sheetData sheetId="6">
        <row r="3">
          <cell r="B3" t="str">
            <v>Not in place</v>
          </cell>
          <cell r="C3">
            <v>0</v>
          </cell>
        </row>
        <row r="4">
          <cell r="B4" t="str">
            <v>Under development</v>
          </cell>
          <cell r="C4">
            <v>1</v>
          </cell>
        </row>
        <row r="5">
          <cell r="B5" t="str">
            <v>In place, not implemented</v>
          </cell>
          <cell r="C5">
            <v>2</v>
          </cell>
        </row>
        <row r="6">
          <cell r="B6" t="str">
            <v>In place, partially implemented</v>
          </cell>
          <cell r="C6">
            <v>3</v>
          </cell>
        </row>
        <row r="7">
          <cell r="B7" t="str">
            <v>In place, fully implemented</v>
          </cell>
          <cell r="C7">
            <v>4</v>
          </cell>
        </row>
      </sheetData>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3EB53-DA49-4F33-AC51-17291BE69BF3}">
  <dimension ref="B1:N170"/>
  <sheetViews>
    <sheetView topLeftCell="A129" zoomScale="57" zoomScaleNormal="69" workbookViewId="0">
      <selection activeCell="B132" sqref="B132"/>
    </sheetView>
  </sheetViews>
  <sheetFormatPr defaultColWidth="8.81640625" defaultRowHeight="18.5" x14ac:dyDescent="0.65"/>
  <cols>
    <col min="1" max="1" width="8.81640625" style="10"/>
    <col min="2" max="2" width="40.453125" style="10" customWidth="1"/>
    <col min="3" max="3" width="17.453125" style="10" customWidth="1"/>
    <col min="4" max="4" width="31.81640625" style="10" customWidth="1"/>
    <col min="5" max="5" width="16.453125" style="10" customWidth="1"/>
    <col min="6" max="6" width="20.1796875" style="10" customWidth="1"/>
    <col min="7" max="7" width="16.453125" style="10" customWidth="1"/>
    <col min="8" max="8" width="36.1796875" style="10" customWidth="1"/>
    <col min="9" max="9" width="3.6328125" style="10" bestFit="1" customWidth="1"/>
    <col min="10" max="10" width="13.81640625" style="10" customWidth="1"/>
    <col min="11" max="11" width="12.1796875" style="10" customWidth="1"/>
    <col min="12" max="12" width="12" style="10" customWidth="1"/>
    <col min="13" max="13" width="0.1796875" style="10" customWidth="1"/>
    <col min="14" max="18" width="12" style="10" customWidth="1"/>
    <col min="19" max="16384" width="8.81640625" style="10"/>
  </cols>
  <sheetData>
    <row r="1" spans="2:7" ht="19" thickBot="1" x14ac:dyDescent="0.7"/>
    <row r="2" spans="2:7" ht="37.5" customHeight="1" x14ac:dyDescent="0.65">
      <c r="B2" s="646" t="s">
        <v>0</v>
      </c>
      <c r="C2" s="647"/>
      <c r="D2" s="647"/>
      <c r="E2" s="647"/>
      <c r="F2" s="647"/>
      <c r="G2" s="648"/>
    </row>
    <row r="3" spans="2:7" ht="37.5" customHeight="1" thickBot="1" x14ac:dyDescent="0.7">
      <c r="B3" s="340" t="s">
        <v>1</v>
      </c>
      <c r="G3" s="341"/>
    </row>
    <row r="4" spans="2:7" ht="27.65" customHeight="1" thickBot="1" x14ac:dyDescent="0.7">
      <c r="B4" s="635" t="s">
        <v>2</v>
      </c>
      <c r="C4" s="636"/>
      <c r="D4" s="636"/>
      <c r="E4" s="637"/>
      <c r="G4" s="341"/>
    </row>
    <row r="5" spans="2:7" ht="27.65" customHeight="1" thickBot="1" x14ac:dyDescent="0.7">
      <c r="B5" s="85" t="s">
        <v>3</v>
      </c>
      <c r="C5" s="86" t="s">
        <v>4</v>
      </c>
      <c r="D5" s="86" t="s">
        <v>5</v>
      </c>
      <c r="E5" s="86" t="s">
        <v>6</v>
      </c>
      <c r="G5" s="341"/>
    </row>
    <row r="6" spans="2:7" ht="27.65" customHeight="1" thickBot="1" x14ac:dyDescent="0.7">
      <c r="B6" s="87">
        <v>2020</v>
      </c>
      <c r="C6" s="64">
        <v>5240889</v>
      </c>
      <c r="D6" s="64">
        <v>5437209</v>
      </c>
      <c r="E6" s="64">
        <f>C6+D6</f>
        <v>10678098</v>
      </c>
      <c r="G6" s="341"/>
    </row>
    <row r="7" spans="2:7" ht="27.65" customHeight="1" thickBot="1" x14ac:dyDescent="0.7">
      <c r="B7" s="87">
        <v>2021</v>
      </c>
      <c r="C7" s="61">
        <v>5165231</v>
      </c>
      <c r="D7" s="61">
        <v>5337965</v>
      </c>
      <c r="E7" s="64">
        <f t="shared" ref="E7:E10" si="0">C7+D7</f>
        <v>10503196</v>
      </c>
      <c r="G7" s="341"/>
    </row>
    <row r="8" spans="2:7" ht="27.65" customHeight="1" thickBot="1" x14ac:dyDescent="0.7">
      <c r="B8" s="87">
        <v>2022</v>
      </c>
      <c r="C8" s="61">
        <v>6057041</v>
      </c>
      <c r="D8" s="61">
        <v>5908315</v>
      </c>
      <c r="E8" s="64">
        <f t="shared" si="0"/>
        <v>11965356</v>
      </c>
      <c r="G8" s="341"/>
    </row>
    <row r="9" spans="2:7" ht="27.65" customHeight="1" thickBot="1" x14ac:dyDescent="0.7">
      <c r="B9" s="87">
        <v>2023</v>
      </c>
      <c r="C9" s="61">
        <v>5706507</v>
      </c>
      <c r="D9" s="61">
        <v>5705417</v>
      </c>
      <c r="E9" s="64">
        <f t="shared" si="0"/>
        <v>11411924</v>
      </c>
      <c r="G9" s="341"/>
    </row>
    <row r="10" spans="2:7" ht="27.65" customHeight="1" thickBot="1" x14ac:dyDescent="0.7">
      <c r="B10" s="87">
        <v>2024</v>
      </c>
      <c r="C10" s="61">
        <v>5478576</v>
      </c>
      <c r="D10" s="61">
        <v>5682988</v>
      </c>
      <c r="E10" s="64">
        <f t="shared" si="0"/>
        <v>11161564</v>
      </c>
      <c r="G10" s="341"/>
    </row>
    <row r="11" spans="2:7" ht="27.65" customHeight="1" thickBot="1" x14ac:dyDescent="0.7">
      <c r="B11" s="342"/>
      <c r="C11" s="343"/>
      <c r="D11" s="343"/>
      <c r="E11" s="343"/>
      <c r="G11" s="341"/>
    </row>
    <row r="12" spans="2:7" ht="27.65" customHeight="1" thickBot="1" x14ac:dyDescent="0.7">
      <c r="B12" s="635" t="s">
        <v>7</v>
      </c>
      <c r="C12" s="636"/>
      <c r="D12" s="636"/>
      <c r="E12" s="637"/>
      <c r="G12" s="341"/>
    </row>
    <row r="13" spans="2:7" ht="27.65" customHeight="1" thickBot="1" x14ac:dyDescent="0.7">
      <c r="B13" s="85" t="s">
        <v>3</v>
      </c>
      <c r="C13" s="86" t="s">
        <v>4</v>
      </c>
      <c r="D13" s="86" t="s">
        <v>5</v>
      </c>
      <c r="E13" s="86" t="s">
        <v>6</v>
      </c>
      <c r="G13" s="341"/>
    </row>
    <row r="14" spans="2:7" ht="27.65" customHeight="1" thickBot="1" x14ac:dyDescent="0.7">
      <c r="B14" s="87">
        <v>2020</v>
      </c>
      <c r="C14" s="65">
        <v>2513873</v>
      </c>
      <c r="D14" s="65">
        <v>2437401</v>
      </c>
      <c r="E14" s="20">
        <f>C14+D14</f>
        <v>4951274</v>
      </c>
      <c r="G14" s="341"/>
    </row>
    <row r="15" spans="2:7" ht="27.65" customHeight="1" thickBot="1" x14ac:dyDescent="0.7">
      <c r="B15" s="87">
        <v>2021</v>
      </c>
      <c r="C15" s="65">
        <v>2481464</v>
      </c>
      <c r="D15" s="65">
        <v>2405620</v>
      </c>
      <c r="E15" s="20">
        <f t="shared" ref="E15:E18" si="1">C15+D15</f>
        <v>4887084</v>
      </c>
      <c r="G15" s="341"/>
    </row>
    <row r="16" spans="2:7" ht="27.65" customHeight="1" thickBot="1" x14ac:dyDescent="0.7">
      <c r="B16" s="87">
        <v>2022</v>
      </c>
      <c r="C16" s="65">
        <v>2631552</v>
      </c>
      <c r="D16" s="65">
        <v>2554185</v>
      </c>
      <c r="E16" s="20">
        <f t="shared" si="1"/>
        <v>5185737</v>
      </c>
      <c r="G16" s="341"/>
    </row>
    <row r="17" spans="2:7" ht="27.65" customHeight="1" thickBot="1" x14ac:dyDescent="0.7">
      <c r="B17" s="87">
        <v>2023</v>
      </c>
      <c r="C17" s="65">
        <v>2456897</v>
      </c>
      <c r="D17" s="65">
        <v>2381517</v>
      </c>
      <c r="E17" s="20">
        <f t="shared" si="1"/>
        <v>4838414</v>
      </c>
      <c r="G17" s="341"/>
    </row>
    <row r="18" spans="2:7" ht="27.65" customHeight="1" thickBot="1" x14ac:dyDescent="0.7">
      <c r="B18" s="87">
        <v>2024</v>
      </c>
      <c r="C18" s="65">
        <v>2380290</v>
      </c>
      <c r="D18" s="65">
        <v>2306475</v>
      </c>
      <c r="E18" s="20">
        <f t="shared" si="1"/>
        <v>4686765</v>
      </c>
      <c r="G18" s="341"/>
    </row>
    <row r="19" spans="2:7" ht="27.65" customHeight="1" thickBot="1" x14ac:dyDescent="0.7">
      <c r="B19" s="342"/>
      <c r="C19" s="343"/>
      <c r="D19" s="343"/>
      <c r="E19" s="343"/>
      <c r="G19" s="341"/>
    </row>
    <row r="20" spans="2:7" ht="27.65" customHeight="1" thickBot="1" x14ac:dyDescent="0.7">
      <c r="B20" s="635" t="s">
        <v>8</v>
      </c>
      <c r="C20" s="636"/>
      <c r="D20" s="636"/>
      <c r="E20" s="637"/>
      <c r="G20" s="341"/>
    </row>
    <row r="21" spans="2:7" ht="27.65" customHeight="1" thickBot="1" x14ac:dyDescent="0.7">
      <c r="B21" s="85" t="s">
        <v>3</v>
      </c>
      <c r="C21" s="86" t="s">
        <v>4</v>
      </c>
      <c r="D21" s="86" t="s">
        <v>5</v>
      </c>
      <c r="E21" s="86" t="s">
        <v>6</v>
      </c>
      <c r="G21" s="341"/>
    </row>
    <row r="22" spans="2:7" ht="27.65" customHeight="1" thickBot="1" x14ac:dyDescent="0.7">
      <c r="B22" s="87">
        <v>2020</v>
      </c>
      <c r="C22" s="66">
        <v>208041</v>
      </c>
      <c r="D22" s="66">
        <v>216986</v>
      </c>
      <c r="E22" s="11">
        <f>C22+D22</f>
        <v>425027</v>
      </c>
      <c r="G22" s="341"/>
    </row>
    <row r="23" spans="2:7" ht="27.65" customHeight="1" thickBot="1" x14ac:dyDescent="0.7">
      <c r="B23" s="87">
        <v>2021</v>
      </c>
      <c r="C23" s="66">
        <v>228190</v>
      </c>
      <c r="D23" s="66">
        <v>236823</v>
      </c>
      <c r="E23" s="11">
        <f t="shared" ref="E23:E26" si="2">C23+D23</f>
        <v>465013</v>
      </c>
      <c r="G23" s="341"/>
    </row>
    <row r="24" spans="2:7" ht="27.65" customHeight="1" thickBot="1" x14ac:dyDescent="0.7">
      <c r="B24" s="87">
        <v>2022</v>
      </c>
      <c r="C24" s="66">
        <v>231399</v>
      </c>
      <c r="D24" s="66">
        <v>237574</v>
      </c>
      <c r="E24" s="11">
        <f t="shared" si="2"/>
        <v>468973</v>
      </c>
      <c r="G24" s="341"/>
    </row>
    <row r="25" spans="2:7" ht="27.65" customHeight="1" thickBot="1" x14ac:dyDescent="0.7">
      <c r="B25" s="87">
        <v>2023</v>
      </c>
      <c r="C25" s="66">
        <v>300448</v>
      </c>
      <c r="D25" s="66">
        <v>297916</v>
      </c>
      <c r="E25" s="11">
        <f t="shared" si="2"/>
        <v>598364</v>
      </c>
      <c r="G25" s="341"/>
    </row>
    <row r="26" spans="2:7" ht="27.65" customHeight="1" thickBot="1" x14ac:dyDescent="0.7">
      <c r="B26" s="87">
        <v>2024</v>
      </c>
      <c r="C26" s="66">
        <v>242871</v>
      </c>
      <c r="D26" s="66">
        <v>250295</v>
      </c>
      <c r="E26" s="11">
        <f t="shared" si="2"/>
        <v>493166</v>
      </c>
      <c r="G26" s="341"/>
    </row>
    <row r="27" spans="2:7" ht="16.399999999999999" customHeight="1" thickBot="1" x14ac:dyDescent="0.7">
      <c r="B27" s="100" t="s">
        <v>1169</v>
      </c>
      <c r="C27" s="645" t="s">
        <v>1170</v>
      </c>
      <c r="D27" s="645"/>
      <c r="E27" s="645"/>
      <c r="F27" s="344"/>
      <c r="G27" s="345"/>
    </row>
    <row r="28" spans="2:7" ht="16.399999999999999" customHeight="1" x14ac:dyDescent="0.65">
      <c r="B28" s="346"/>
    </row>
    <row r="29" spans="2:7" ht="16.399999999999999" customHeight="1" thickBot="1" x14ac:dyDescent="0.7">
      <c r="B29" s="346"/>
    </row>
    <row r="30" spans="2:7" x14ac:dyDescent="0.65">
      <c r="B30" s="347" t="s">
        <v>9</v>
      </c>
      <c r="C30" s="348"/>
      <c r="D30" s="348"/>
      <c r="E30" s="348"/>
      <c r="F30" s="348"/>
      <c r="G30" s="349"/>
    </row>
    <row r="31" spans="2:7" ht="36.65" customHeight="1" x14ac:dyDescent="0.65">
      <c r="B31" s="638" t="s">
        <v>10</v>
      </c>
      <c r="C31" s="639"/>
      <c r="D31" s="639"/>
      <c r="E31" s="639"/>
      <c r="G31" s="341"/>
    </row>
    <row r="32" spans="2:7" x14ac:dyDescent="0.65">
      <c r="B32" s="297" t="s">
        <v>11</v>
      </c>
      <c r="C32" s="298" t="s">
        <v>4</v>
      </c>
      <c r="D32" s="298" t="s">
        <v>5</v>
      </c>
      <c r="E32" s="298" t="s">
        <v>6</v>
      </c>
      <c r="G32" s="341"/>
    </row>
    <row r="33" spans="2:7" x14ac:dyDescent="0.65">
      <c r="B33" s="350">
        <v>2016</v>
      </c>
      <c r="C33" s="88">
        <v>50.7</v>
      </c>
      <c r="D33" s="88">
        <v>77.099999999999994</v>
      </c>
      <c r="E33" s="88">
        <v>63.3</v>
      </c>
      <c r="G33" s="341"/>
    </row>
    <row r="34" spans="2:7" x14ac:dyDescent="0.65">
      <c r="B34" s="351">
        <v>2021</v>
      </c>
      <c r="C34" s="285">
        <v>62.67</v>
      </c>
      <c r="D34" s="285">
        <v>77.22</v>
      </c>
      <c r="E34" s="285">
        <v>71.069999999999993</v>
      </c>
      <c r="G34" s="341"/>
    </row>
    <row r="35" spans="2:7" x14ac:dyDescent="0.65">
      <c r="B35" s="352"/>
      <c r="G35" s="341"/>
    </row>
    <row r="36" spans="2:7" ht="35.5" customHeight="1" x14ac:dyDescent="0.65">
      <c r="B36" s="638" t="s">
        <v>12</v>
      </c>
      <c r="C36" s="639"/>
      <c r="D36" s="639"/>
      <c r="E36" s="639"/>
      <c r="G36" s="341"/>
    </row>
    <row r="37" spans="2:7" x14ac:dyDescent="0.65">
      <c r="B37" s="297" t="s">
        <v>11</v>
      </c>
      <c r="C37" s="298" t="s">
        <v>4</v>
      </c>
      <c r="D37" s="298" t="s">
        <v>5</v>
      </c>
      <c r="E37" s="298" t="s">
        <v>6</v>
      </c>
      <c r="G37" s="341"/>
    </row>
    <row r="38" spans="2:7" x14ac:dyDescent="0.65">
      <c r="B38" s="53">
        <v>2018</v>
      </c>
      <c r="C38" s="88">
        <v>34.5</v>
      </c>
      <c r="D38" s="88">
        <v>61.7</v>
      </c>
      <c r="E38" s="88">
        <v>47.64</v>
      </c>
      <c r="G38" s="341"/>
    </row>
    <row r="39" spans="2:7" x14ac:dyDescent="0.65">
      <c r="B39" s="351">
        <v>2022</v>
      </c>
      <c r="C39" s="285">
        <v>29.05</v>
      </c>
      <c r="D39" s="285">
        <v>45.39</v>
      </c>
      <c r="E39" s="285">
        <v>37.4</v>
      </c>
      <c r="G39" s="341"/>
    </row>
    <row r="40" spans="2:7" x14ac:dyDescent="0.65">
      <c r="B40" s="353"/>
    </row>
    <row r="41" spans="2:7" ht="19" thickBot="1" x14ac:dyDescent="0.7">
      <c r="B41" s="353"/>
    </row>
    <row r="42" spans="2:7" ht="19" thickBot="1" x14ac:dyDescent="0.7">
      <c r="B42" s="641" t="s">
        <v>13</v>
      </c>
      <c r="C42" s="642"/>
      <c r="D42" s="642"/>
      <c r="E42" s="643"/>
    </row>
    <row r="43" spans="2:7" x14ac:dyDescent="0.65">
      <c r="B43" s="297" t="s">
        <v>3</v>
      </c>
      <c r="C43" s="298" t="s">
        <v>4</v>
      </c>
      <c r="D43" s="298" t="s">
        <v>5</v>
      </c>
      <c r="E43" s="298" t="s">
        <v>6</v>
      </c>
    </row>
    <row r="44" spans="2:7" x14ac:dyDescent="0.65">
      <c r="B44" s="53">
        <v>2015</v>
      </c>
      <c r="C44" s="88">
        <v>12.53</v>
      </c>
      <c r="D44" s="88">
        <v>20.059999999999999</v>
      </c>
      <c r="E44" s="88">
        <v>16.21</v>
      </c>
    </row>
    <row r="45" spans="2:7" x14ac:dyDescent="0.65">
      <c r="B45" s="351">
        <v>2019</v>
      </c>
      <c r="C45" s="285">
        <v>21.32</v>
      </c>
      <c r="D45" s="285">
        <v>25.06</v>
      </c>
      <c r="E45" s="285">
        <v>23.11</v>
      </c>
    </row>
    <row r="46" spans="2:7" ht="19" thickBot="1" x14ac:dyDescent="0.7">
      <c r="B46" s="353"/>
    </row>
    <row r="47" spans="2:7" ht="19" thickBot="1" x14ac:dyDescent="0.7">
      <c r="B47" s="641" t="s">
        <v>14</v>
      </c>
      <c r="C47" s="642"/>
      <c r="D47" s="642"/>
      <c r="E47" s="643"/>
    </row>
    <row r="48" spans="2:7" x14ac:dyDescent="0.65">
      <c r="B48" s="297" t="s">
        <v>3</v>
      </c>
      <c r="C48" s="298" t="s">
        <v>4</v>
      </c>
      <c r="D48" s="298" t="s">
        <v>5</v>
      </c>
      <c r="E48" s="298" t="s">
        <v>6</v>
      </c>
    </row>
    <row r="49" spans="2:9" x14ac:dyDescent="0.65">
      <c r="B49" s="53">
        <v>2019</v>
      </c>
      <c r="C49" s="88">
        <v>13.55</v>
      </c>
      <c r="D49" s="88">
        <v>16.75</v>
      </c>
      <c r="E49" s="88">
        <v>15.12</v>
      </c>
    </row>
    <row r="50" spans="2:9" x14ac:dyDescent="0.65">
      <c r="B50" s="351">
        <v>2022</v>
      </c>
      <c r="C50" s="285">
        <v>31.4</v>
      </c>
      <c r="D50" s="285">
        <v>28.64</v>
      </c>
      <c r="E50" s="285">
        <v>29.98</v>
      </c>
    </row>
    <row r="51" spans="2:9" x14ac:dyDescent="0.65">
      <c r="B51" s="353"/>
    </row>
    <row r="52" spans="2:9" x14ac:dyDescent="0.65">
      <c r="B52" s="340"/>
      <c r="G52" s="341"/>
    </row>
    <row r="53" spans="2:9" ht="19" customHeight="1" x14ac:dyDescent="0.65">
      <c r="B53" s="644" t="s">
        <v>15</v>
      </c>
      <c r="C53" s="653" t="s">
        <v>3</v>
      </c>
      <c r="D53" s="653"/>
      <c r="E53" s="653"/>
      <c r="F53" s="653"/>
      <c r="G53" s="654"/>
      <c r="H53" s="323"/>
      <c r="I53" s="323"/>
    </row>
    <row r="54" spans="2:9" x14ac:dyDescent="0.65">
      <c r="B54" s="644"/>
      <c r="C54" s="289">
        <v>2018</v>
      </c>
      <c r="D54" s="289">
        <v>2019</v>
      </c>
      <c r="E54" s="289">
        <v>2020</v>
      </c>
      <c r="F54" s="289">
        <v>2022</v>
      </c>
      <c r="G54" s="290">
        <v>2023</v>
      </c>
      <c r="H54" s="323"/>
      <c r="I54" s="323"/>
    </row>
    <row r="55" spans="2:9" ht="37" x14ac:dyDescent="0.65">
      <c r="B55" s="338" t="s">
        <v>16</v>
      </c>
      <c r="C55" s="285"/>
      <c r="D55" s="285"/>
      <c r="E55" s="285"/>
      <c r="F55" s="285"/>
      <c r="G55" s="292">
        <v>99.75</v>
      </c>
      <c r="H55" s="323"/>
      <c r="I55" s="323"/>
    </row>
    <row r="56" spans="2:9" ht="37" x14ac:dyDescent="0.65">
      <c r="B56" s="338" t="s">
        <v>17</v>
      </c>
      <c r="C56" s="285">
        <v>99.7</v>
      </c>
      <c r="D56" s="285">
        <v>99.7</v>
      </c>
      <c r="E56" s="285">
        <v>99.16</v>
      </c>
      <c r="F56" s="285">
        <v>99.91</v>
      </c>
      <c r="G56" s="292">
        <v>99.92</v>
      </c>
      <c r="H56" s="323"/>
      <c r="I56" s="323"/>
    </row>
    <row r="57" spans="2:9" ht="55.5" x14ac:dyDescent="0.65">
      <c r="B57" s="338" t="s">
        <v>18</v>
      </c>
      <c r="C57" s="285"/>
      <c r="D57" s="285"/>
      <c r="E57" s="285"/>
      <c r="F57" s="285">
        <v>99.03</v>
      </c>
      <c r="G57" s="292">
        <v>99.7</v>
      </c>
      <c r="H57" s="323"/>
      <c r="I57" s="323"/>
    </row>
    <row r="58" spans="2:9" ht="37" x14ac:dyDescent="0.65">
      <c r="B58" s="304" t="s">
        <v>19</v>
      </c>
      <c r="C58" s="285">
        <v>100</v>
      </c>
      <c r="D58" s="285">
        <v>100</v>
      </c>
      <c r="E58" s="285">
        <v>100</v>
      </c>
      <c r="F58" s="285">
        <v>99.35</v>
      </c>
      <c r="G58" s="292">
        <v>99.82</v>
      </c>
      <c r="H58" s="323"/>
      <c r="I58" s="323"/>
    </row>
    <row r="59" spans="2:9" ht="37" x14ac:dyDescent="0.65">
      <c r="B59" s="304" t="s">
        <v>20</v>
      </c>
      <c r="C59" s="285"/>
      <c r="D59" s="285"/>
      <c r="E59" s="285"/>
      <c r="F59" s="285">
        <v>98.39</v>
      </c>
      <c r="G59" s="292">
        <v>98.42</v>
      </c>
      <c r="H59" s="323"/>
      <c r="I59" s="323"/>
    </row>
    <row r="60" spans="2:9" x14ac:dyDescent="0.65">
      <c r="B60" s="354"/>
      <c r="G60" s="341"/>
    </row>
    <row r="61" spans="2:9" ht="18.25" customHeight="1" x14ac:dyDescent="0.65">
      <c r="B61" s="354"/>
      <c r="G61" s="341"/>
    </row>
    <row r="62" spans="2:9" x14ac:dyDescent="0.65">
      <c r="B62" s="354"/>
      <c r="G62" s="341"/>
    </row>
    <row r="63" spans="2:9" x14ac:dyDescent="0.65">
      <c r="B63" s="644" t="s">
        <v>21</v>
      </c>
      <c r="C63" s="662" t="s">
        <v>3</v>
      </c>
      <c r="D63" s="663"/>
      <c r="E63" s="663"/>
      <c r="F63" s="663"/>
      <c r="G63" s="664"/>
    </row>
    <row r="64" spans="2:9" x14ac:dyDescent="0.65">
      <c r="B64" s="644"/>
      <c r="C64" s="289">
        <v>2020</v>
      </c>
      <c r="D64" s="289">
        <v>2021</v>
      </c>
      <c r="E64" s="289">
        <v>2022</v>
      </c>
      <c r="F64" s="289">
        <v>2023</v>
      </c>
      <c r="G64" s="290">
        <v>2024</v>
      </c>
    </row>
    <row r="65" spans="2:8" x14ac:dyDescent="0.65">
      <c r="B65" s="338" t="s">
        <v>22</v>
      </c>
      <c r="C65" s="285">
        <v>100</v>
      </c>
      <c r="D65" s="285">
        <v>100</v>
      </c>
      <c r="E65" s="285">
        <v>100</v>
      </c>
      <c r="F65" s="285">
        <v>100</v>
      </c>
      <c r="G65" s="292">
        <v>100</v>
      </c>
    </row>
    <row r="66" spans="2:8" ht="37" x14ac:dyDescent="0.65">
      <c r="B66" s="338" t="s">
        <v>23</v>
      </c>
      <c r="C66" s="665">
        <v>100</v>
      </c>
      <c r="D66" s="665">
        <v>100</v>
      </c>
      <c r="E66" s="665">
        <v>100</v>
      </c>
      <c r="F66" s="665">
        <v>100</v>
      </c>
      <c r="G66" s="640">
        <v>100</v>
      </c>
    </row>
    <row r="67" spans="2:8" x14ac:dyDescent="0.65">
      <c r="B67" s="338" t="s">
        <v>24</v>
      </c>
      <c r="C67" s="665"/>
      <c r="D67" s="665"/>
      <c r="E67" s="665"/>
      <c r="F67" s="665"/>
      <c r="G67" s="640"/>
    </row>
    <row r="68" spans="2:8" x14ac:dyDescent="0.65">
      <c r="B68" s="355"/>
      <c r="G68" s="341"/>
    </row>
    <row r="69" spans="2:8" x14ac:dyDescent="0.65">
      <c r="B69" s="354"/>
      <c r="G69" s="341"/>
    </row>
    <row r="70" spans="2:8" x14ac:dyDescent="0.65">
      <c r="B70" s="288" t="s">
        <v>25</v>
      </c>
      <c r="C70" s="653">
        <v>2022</v>
      </c>
      <c r="D70" s="653"/>
      <c r="G70" s="341"/>
    </row>
    <row r="71" spans="2:8" ht="37" x14ac:dyDescent="0.65">
      <c r="B71" s="338" t="s">
        <v>26</v>
      </c>
      <c r="C71" s="672">
        <v>0.91769999999999996</v>
      </c>
      <c r="D71" s="672"/>
      <c r="G71" s="341"/>
    </row>
    <row r="72" spans="2:8" x14ac:dyDescent="0.65">
      <c r="B72" s="354"/>
      <c r="G72" s="341"/>
    </row>
    <row r="73" spans="2:8" ht="19" thickBot="1" x14ac:dyDescent="0.7">
      <c r="B73" s="354"/>
      <c r="G73" s="341"/>
    </row>
    <row r="74" spans="2:8" ht="19" thickBot="1" x14ac:dyDescent="0.7">
      <c r="B74" s="655" t="s">
        <v>27</v>
      </c>
      <c r="C74" s="657" t="s">
        <v>3</v>
      </c>
      <c r="D74" s="658"/>
      <c r="E74" s="658"/>
      <c r="F74" s="658"/>
      <c r="G74" s="659"/>
    </row>
    <row r="75" spans="2:8" ht="19" thickBot="1" x14ac:dyDescent="0.7">
      <c r="B75" s="656"/>
      <c r="C75" s="89">
        <v>2019</v>
      </c>
      <c r="D75" s="89">
        <v>2020</v>
      </c>
      <c r="E75" s="89">
        <v>2021</v>
      </c>
      <c r="F75" s="89">
        <v>2022</v>
      </c>
      <c r="G75" s="89">
        <v>2023</v>
      </c>
    </row>
    <row r="76" spans="2:8" ht="37.5" thickBot="1" x14ac:dyDescent="0.7">
      <c r="B76" s="51" t="s">
        <v>28</v>
      </c>
      <c r="C76" s="25">
        <v>98.9</v>
      </c>
      <c r="D76" s="25">
        <v>99.1</v>
      </c>
      <c r="E76" s="25">
        <v>100</v>
      </c>
      <c r="F76" s="25">
        <v>100</v>
      </c>
      <c r="G76" s="25">
        <v>100</v>
      </c>
    </row>
    <row r="77" spans="2:8" ht="37.5" thickBot="1" x14ac:dyDescent="0.7">
      <c r="B77" s="51" t="s">
        <v>29</v>
      </c>
      <c r="C77" s="25">
        <v>94.2</v>
      </c>
      <c r="D77" s="25">
        <v>98.3</v>
      </c>
      <c r="E77" s="25">
        <v>100</v>
      </c>
      <c r="F77" s="25">
        <v>100</v>
      </c>
      <c r="G77" s="25">
        <v>100</v>
      </c>
    </row>
    <row r="78" spans="2:8" ht="19" thickBot="1" x14ac:dyDescent="0.7">
      <c r="B78" s="90" t="s">
        <v>1169</v>
      </c>
      <c r="C78" s="356" t="s">
        <v>1171</v>
      </c>
      <c r="D78" s="321"/>
      <c r="E78" s="91"/>
      <c r="F78" s="91"/>
      <c r="G78" s="238"/>
    </row>
    <row r="79" spans="2:8" ht="19" thickBot="1" x14ac:dyDescent="0.7"/>
    <row r="80" spans="2:8" ht="19" thickBot="1" x14ac:dyDescent="0.7">
      <c r="B80" s="92" t="s">
        <v>30</v>
      </c>
      <c r="C80" s="348"/>
      <c r="D80" s="348"/>
      <c r="E80" s="348"/>
      <c r="F80" s="348"/>
      <c r="G80" s="348"/>
      <c r="H80" s="349"/>
    </row>
    <row r="81" spans="2:8" ht="45" customHeight="1" thickBot="1" x14ac:dyDescent="0.7">
      <c r="B81" s="657" t="s">
        <v>31</v>
      </c>
      <c r="C81" s="658"/>
      <c r="D81" s="658"/>
      <c r="E81" s="658"/>
      <c r="F81" s="658"/>
      <c r="G81" s="659"/>
      <c r="H81" s="349"/>
    </row>
    <row r="82" spans="2:8" ht="19" thickBot="1" x14ac:dyDescent="0.7">
      <c r="B82" s="286"/>
      <c r="C82" s="89">
        <v>2018</v>
      </c>
      <c r="D82" s="86">
        <v>2019</v>
      </c>
      <c r="E82" s="86">
        <v>2020</v>
      </c>
      <c r="F82" s="86">
        <v>2021</v>
      </c>
      <c r="G82" s="86">
        <v>2022</v>
      </c>
      <c r="H82" s="341"/>
    </row>
    <row r="83" spans="2:8" ht="19" thickBot="1" x14ac:dyDescent="0.7">
      <c r="B83" s="51" t="s">
        <v>4</v>
      </c>
      <c r="C83" s="50">
        <v>212472</v>
      </c>
      <c r="D83" s="50">
        <v>342250</v>
      </c>
      <c r="E83" s="50">
        <v>420133</v>
      </c>
      <c r="F83" s="50">
        <v>529950</v>
      </c>
      <c r="G83" s="50">
        <v>368549</v>
      </c>
      <c r="H83" s="341"/>
    </row>
    <row r="84" spans="2:8" ht="19" thickBot="1" x14ac:dyDescent="0.7">
      <c r="B84" s="51" t="s">
        <v>5</v>
      </c>
      <c r="C84" s="93">
        <v>36426</v>
      </c>
      <c r="D84" s="93">
        <v>44121</v>
      </c>
      <c r="E84" s="93">
        <v>62467</v>
      </c>
      <c r="F84" s="93">
        <v>101131</v>
      </c>
      <c r="G84" s="93">
        <v>87716</v>
      </c>
      <c r="H84" s="341"/>
    </row>
    <row r="85" spans="2:8" ht="19" thickBot="1" x14ac:dyDescent="0.7">
      <c r="B85" s="94" t="s">
        <v>6</v>
      </c>
      <c r="C85" s="95">
        <v>248898</v>
      </c>
      <c r="D85" s="95">
        <v>386371</v>
      </c>
      <c r="E85" s="95">
        <v>482600</v>
      </c>
      <c r="F85" s="95">
        <v>631081</v>
      </c>
      <c r="G85" s="96" t="s">
        <v>33</v>
      </c>
      <c r="H85" s="341"/>
    </row>
    <row r="86" spans="2:8" ht="19" thickBot="1" x14ac:dyDescent="0.7">
      <c r="B86" s="52" t="s">
        <v>34</v>
      </c>
      <c r="C86" s="25">
        <v>1.1100000000000001</v>
      </c>
      <c r="D86" s="25">
        <v>1.74</v>
      </c>
      <c r="E86" s="25">
        <v>2.04</v>
      </c>
      <c r="F86" s="25">
        <v>2.75</v>
      </c>
      <c r="G86" s="25">
        <v>1.88</v>
      </c>
      <c r="H86" s="341"/>
    </row>
    <row r="87" spans="2:8" ht="19" thickBot="1" x14ac:dyDescent="0.7">
      <c r="B87" s="100" t="s">
        <v>35</v>
      </c>
      <c r="C87" s="344"/>
      <c r="D87" s="344"/>
      <c r="E87" s="344"/>
      <c r="F87" s="344"/>
      <c r="G87" s="344"/>
      <c r="H87" s="345"/>
    </row>
    <row r="88" spans="2:8" ht="19" thickBot="1" x14ac:dyDescent="0.7">
      <c r="B88" s="99" t="s">
        <v>1169</v>
      </c>
      <c r="C88" s="357" t="s">
        <v>1172</v>
      </c>
      <c r="D88" s="358"/>
      <c r="E88" s="358"/>
      <c r="F88" s="358"/>
      <c r="G88" s="358"/>
      <c r="H88" s="359"/>
    </row>
    <row r="90" spans="2:8" ht="19" thickBot="1" x14ac:dyDescent="0.7"/>
    <row r="91" spans="2:8" ht="19" thickBot="1" x14ac:dyDescent="0.7">
      <c r="B91" s="92" t="s">
        <v>1295</v>
      </c>
      <c r="C91" s="348"/>
      <c r="D91" s="348"/>
      <c r="E91" s="348"/>
      <c r="F91" s="348"/>
      <c r="G91" s="349"/>
    </row>
    <row r="92" spans="2:8" ht="19" thickBot="1" x14ac:dyDescent="0.7">
      <c r="B92" s="655" t="s">
        <v>32</v>
      </c>
      <c r="C92" s="641" t="s">
        <v>36</v>
      </c>
      <c r="D92" s="642"/>
      <c r="E92" s="642"/>
      <c r="F92" s="642"/>
      <c r="G92" s="643"/>
    </row>
    <row r="93" spans="2:8" ht="19" thickBot="1" x14ac:dyDescent="0.7">
      <c r="B93" s="656"/>
      <c r="C93" s="86">
        <v>2018</v>
      </c>
      <c r="D93" s="86">
        <v>2019</v>
      </c>
      <c r="E93" s="86">
        <v>2020</v>
      </c>
      <c r="F93" s="86">
        <v>2021</v>
      </c>
      <c r="G93" s="86">
        <v>2022</v>
      </c>
    </row>
    <row r="94" spans="2:8" ht="19" thickBot="1" x14ac:dyDescent="0.7">
      <c r="B94" s="1" t="s">
        <v>4</v>
      </c>
      <c r="C94" s="3">
        <v>0.06</v>
      </c>
      <c r="D94" s="3">
        <v>0.13</v>
      </c>
      <c r="E94" s="3">
        <v>7.0000000000000007E-2</v>
      </c>
      <c r="F94" s="3">
        <v>7.0000000000000007E-2</v>
      </c>
      <c r="G94" s="3">
        <v>1.06</v>
      </c>
    </row>
    <row r="95" spans="2:8" ht="19" thickBot="1" x14ac:dyDescent="0.7">
      <c r="B95" s="52" t="s">
        <v>5</v>
      </c>
      <c r="C95" s="25">
        <v>0.02</v>
      </c>
      <c r="D95" s="25">
        <v>0.01</v>
      </c>
      <c r="E95" s="25">
        <v>0</v>
      </c>
      <c r="F95" s="25">
        <v>0.04</v>
      </c>
      <c r="G95" s="25">
        <v>0.28000000000000003</v>
      </c>
    </row>
    <row r="96" spans="2:8" ht="19" thickBot="1" x14ac:dyDescent="0.7">
      <c r="B96" s="94" t="s">
        <v>6</v>
      </c>
      <c r="C96" s="96">
        <v>0.09</v>
      </c>
      <c r="D96" s="96">
        <v>1.4999999999999999E-2</v>
      </c>
      <c r="E96" s="96">
        <v>7.0000000000000007E-2</v>
      </c>
      <c r="F96" s="96">
        <v>0.11</v>
      </c>
      <c r="G96" s="96">
        <v>1.34</v>
      </c>
    </row>
    <row r="97" spans="2:7" ht="19" thickBot="1" x14ac:dyDescent="0.7">
      <c r="B97" s="99" t="s">
        <v>37</v>
      </c>
      <c r="C97" s="358"/>
      <c r="D97" s="358"/>
      <c r="E97" s="358"/>
      <c r="F97" s="358"/>
      <c r="G97" s="359"/>
    </row>
    <row r="98" spans="2:7" ht="19" thickBot="1" x14ac:dyDescent="0.7">
      <c r="B98" s="100" t="s">
        <v>1169</v>
      </c>
      <c r="C98" s="360" t="s">
        <v>1173</v>
      </c>
      <c r="D98" s="344"/>
      <c r="E98" s="344"/>
      <c r="F98" s="344"/>
      <c r="G98" s="345"/>
    </row>
    <row r="100" spans="2:7" ht="19" thickBot="1" x14ac:dyDescent="0.7"/>
    <row r="101" spans="2:7" x14ac:dyDescent="0.65">
      <c r="B101" s="92" t="s">
        <v>1296</v>
      </c>
      <c r="C101" s="348"/>
      <c r="D101" s="348"/>
      <c r="E101" s="348"/>
      <c r="F101" s="348"/>
      <c r="G101" s="349"/>
    </row>
    <row r="102" spans="2:7" x14ac:dyDescent="0.65">
      <c r="B102" s="361"/>
      <c r="C102" s="313">
        <v>2018</v>
      </c>
      <c r="D102" s="313">
        <v>2019</v>
      </c>
      <c r="E102" s="313">
        <v>2020</v>
      </c>
      <c r="F102" s="313">
        <v>2021</v>
      </c>
      <c r="G102" s="314">
        <v>2022</v>
      </c>
    </row>
    <row r="103" spans="2:7" ht="48" customHeight="1" thickBot="1" x14ac:dyDescent="0.7">
      <c r="B103" s="362" t="s">
        <v>1174</v>
      </c>
      <c r="C103" s="78">
        <v>1.4149999999999999E-7</v>
      </c>
      <c r="D103" s="78">
        <v>5.5980000000000002E-7</v>
      </c>
      <c r="E103" s="78">
        <v>1.0081E-7</v>
      </c>
      <c r="F103" s="78">
        <v>5.9839999999999998E-8</v>
      </c>
      <c r="G103" s="79">
        <v>9.0324000000000003E-7</v>
      </c>
    </row>
    <row r="104" spans="2:7" ht="19" thickBot="1" x14ac:dyDescent="0.7">
      <c r="B104" s="99" t="s">
        <v>1169</v>
      </c>
      <c r="C104" s="357" t="s">
        <v>1173</v>
      </c>
      <c r="D104" s="358"/>
      <c r="E104" s="358"/>
      <c r="F104" s="358"/>
      <c r="G104" s="359"/>
    </row>
    <row r="106" spans="2:7" ht="19" thickBot="1" x14ac:dyDescent="0.7"/>
    <row r="107" spans="2:7" ht="42.5" customHeight="1" thickBot="1" x14ac:dyDescent="0.7">
      <c r="B107" s="629" t="s">
        <v>1337</v>
      </c>
      <c r="C107" s="630"/>
      <c r="D107" s="631"/>
    </row>
    <row r="108" spans="2:7" ht="37" customHeight="1" x14ac:dyDescent="0.65">
      <c r="B108" s="666" t="s">
        <v>1338</v>
      </c>
      <c r="C108" s="667"/>
      <c r="D108" s="668"/>
    </row>
    <row r="109" spans="2:7" x14ac:dyDescent="0.65">
      <c r="B109" s="101" t="s">
        <v>42</v>
      </c>
      <c r="C109" s="329" t="s">
        <v>40</v>
      </c>
      <c r="D109" s="330" t="s">
        <v>41</v>
      </c>
    </row>
    <row r="110" spans="2:7" x14ac:dyDescent="0.65">
      <c r="B110" s="304" t="s">
        <v>43</v>
      </c>
      <c r="C110" s="277" t="s">
        <v>40</v>
      </c>
      <c r="D110" s="333"/>
    </row>
    <row r="111" spans="2:7" x14ac:dyDescent="0.65">
      <c r="B111" s="304" t="s">
        <v>44</v>
      </c>
      <c r="C111" s="285" t="s">
        <v>40</v>
      </c>
      <c r="D111" s="32"/>
    </row>
    <row r="112" spans="2:7" x14ac:dyDescent="0.65">
      <c r="B112" s="304" t="s">
        <v>45</v>
      </c>
      <c r="C112" s="285" t="s">
        <v>40</v>
      </c>
      <c r="D112" s="32"/>
    </row>
    <row r="113" spans="2:4" x14ac:dyDescent="0.65">
      <c r="B113" s="304" t="s">
        <v>46</v>
      </c>
      <c r="C113" s="47" t="s">
        <v>40</v>
      </c>
      <c r="D113" s="48"/>
    </row>
    <row r="114" spans="2:4" x14ac:dyDescent="0.65">
      <c r="B114" s="304" t="s">
        <v>47</v>
      </c>
      <c r="C114" s="47" t="s">
        <v>40</v>
      </c>
      <c r="D114" s="48"/>
    </row>
    <row r="115" spans="2:4" x14ac:dyDescent="0.65">
      <c r="B115" s="55" t="s">
        <v>48</v>
      </c>
      <c r="C115" s="47" t="s">
        <v>40</v>
      </c>
      <c r="D115" s="48"/>
    </row>
    <row r="116" spans="2:4" x14ac:dyDescent="0.65">
      <c r="B116" s="55" t="s">
        <v>49</v>
      </c>
      <c r="C116" s="47" t="s">
        <v>40</v>
      </c>
      <c r="D116" s="48"/>
    </row>
    <row r="117" spans="2:4" x14ac:dyDescent="0.65">
      <c r="B117" s="55" t="s">
        <v>50</v>
      </c>
      <c r="C117" s="47" t="s">
        <v>40</v>
      </c>
      <c r="D117" s="48"/>
    </row>
    <row r="118" spans="2:4" x14ac:dyDescent="0.65">
      <c r="B118" s="55" t="s">
        <v>51</v>
      </c>
      <c r="C118" s="47" t="s">
        <v>40</v>
      </c>
      <c r="D118" s="48"/>
    </row>
    <row r="119" spans="2:4" x14ac:dyDescent="0.65">
      <c r="B119" s="55" t="s">
        <v>52</v>
      </c>
      <c r="C119" s="47" t="s">
        <v>40</v>
      </c>
      <c r="D119" s="48"/>
    </row>
    <row r="120" spans="2:4" x14ac:dyDescent="0.65">
      <c r="B120" s="55" t="s">
        <v>53</v>
      </c>
      <c r="C120" s="47" t="s">
        <v>40</v>
      </c>
      <c r="D120" s="48"/>
    </row>
    <row r="121" spans="2:4" x14ac:dyDescent="0.65">
      <c r="B121" s="55" t="s">
        <v>54</v>
      </c>
      <c r="C121" s="47" t="s">
        <v>40</v>
      </c>
      <c r="D121" s="48"/>
    </row>
    <row r="122" spans="2:4" x14ac:dyDescent="0.65">
      <c r="B122" s="55" t="s">
        <v>55</v>
      </c>
      <c r="C122" s="47" t="s">
        <v>40</v>
      </c>
      <c r="D122" s="48"/>
    </row>
    <row r="123" spans="2:4" ht="19" thickBot="1" x14ac:dyDescent="0.7">
      <c r="B123" s="102" t="s">
        <v>56</v>
      </c>
      <c r="C123" s="103" t="s">
        <v>57</v>
      </c>
      <c r="D123" s="104"/>
    </row>
    <row r="124" spans="2:4" ht="56.15" customHeight="1" thickBot="1" x14ac:dyDescent="0.7">
      <c r="B124" s="673" t="s">
        <v>58</v>
      </c>
      <c r="C124" s="674"/>
      <c r="D124" s="675"/>
    </row>
    <row r="125" spans="2:4" ht="26.5" customHeight="1" thickBot="1" x14ac:dyDescent="0.7">
      <c r="B125" s="318" t="s">
        <v>1169</v>
      </c>
      <c r="C125" s="105" t="s">
        <v>1175</v>
      </c>
      <c r="D125" s="106"/>
    </row>
    <row r="127" spans="2:4" ht="19" thickBot="1" x14ac:dyDescent="0.7"/>
    <row r="128" spans="2:4" ht="51" customHeight="1" x14ac:dyDescent="0.65">
      <c r="B128" s="632" t="s">
        <v>1297</v>
      </c>
      <c r="C128" s="633"/>
      <c r="D128" s="634"/>
    </row>
    <row r="129" spans="2:4" ht="37" customHeight="1" x14ac:dyDescent="0.65">
      <c r="B129" s="669" t="s">
        <v>1341</v>
      </c>
      <c r="C129" s="670"/>
      <c r="D129" s="671"/>
    </row>
    <row r="130" spans="2:4" x14ac:dyDescent="0.65">
      <c r="B130" s="107" t="s">
        <v>42</v>
      </c>
      <c r="C130" s="329" t="s">
        <v>40</v>
      </c>
      <c r="D130" s="330" t="s">
        <v>41</v>
      </c>
    </row>
    <row r="131" spans="2:4" x14ac:dyDescent="0.65">
      <c r="B131" s="304" t="s">
        <v>43</v>
      </c>
      <c r="C131" s="277" t="s">
        <v>40</v>
      </c>
      <c r="D131" s="32"/>
    </row>
    <row r="132" spans="2:4" x14ac:dyDescent="0.65">
      <c r="B132" s="304" t="s">
        <v>44</v>
      </c>
      <c r="C132" s="285" t="s">
        <v>40</v>
      </c>
      <c r="D132" s="32"/>
    </row>
    <row r="133" spans="2:4" x14ac:dyDescent="0.65">
      <c r="B133" s="304" t="s">
        <v>45</v>
      </c>
      <c r="C133" s="285" t="s">
        <v>40</v>
      </c>
      <c r="D133" s="32"/>
    </row>
    <row r="134" spans="2:4" x14ac:dyDescent="0.65">
      <c r="B134" s="304" t="s">
        <v>46</v>
      </c>
      <c r="C134" s="47" t="s">
        <v>40</v>
      </c>
      <c r="D134" s="48"/>
    </row>
    <row r="135" spans="2:4" x14ac:dyDescent="0.65">
      <c r="B135" s="304" t="s">
        <v>47</v>
      </c>
      <c r="C135" s="47" t="s">
        <v>40</v>
      </c>
      <c r="D135" s="48"/>
    </row>
    <row r="136" spans="2:4" x14ac:dyDescent="0.65">
      <c r="B136" s="55" t="s">
        <v>48</v>
      </c>
      <c r="C136" s="47" t="s">
        <v>40</v>
      </c>
      <c r="D136" s="48"/>
    </row>
    <row r="137" spans="2:4" x14ac:dyDescent="0.65">
      <c r="B137" s="55" t="s">
        <v>49</v>
      </c>
      <c r="C137" s="47" t="s">
        <v>40</v>
      </c>
      <c r="D137" s="48"/>
    </row>
    <row r="138" spans="2:4" x14ac:dyDescent="0.65">
      <c r="B138" s="55" t="s">
        <v>50</v>
      </c>
      <c r="C138" s="47" t="s">
        <v>40</v>
      </c>
      <c r="D138" s="48"/>
    </row>
    <row r="139" spans="2:4" x14ac:dyDescent="0.65">
      <c r="B139" s="55" t="s">
        <v>51</v>
      </c>
      <c r="C139" s="47" t="s">
        <v>40</v>
      </c>
      <c r="D139" s="48"/>
    </row>
    <row r="140" spans="2:4" x14ac:dyDescent="0.65">
      <c r="B140" s="55" t="s">
        <v>52</v>
      </c>
      <c r="C140" s="47" t="s">
        <v>40</v>
      </c>
      <c r="D140" s="48"/>
    </row>
    <row r="141" spans="2:4" x14ac:dyDescent="0.65">
      <c r="B141" s="55" t="s">
        <v>53</v>
      </c>
      <c r="C141" s="47" t="s">
        <v>40</v>
      </c>
      <c r="D141" s="48"/>
    </row>
    <row r="142" spans="2:4" x14ac:dyDescent="0.65">
      <c r="B142" s="55" t="s">
        <v>54</v>
      </c>
      <c r="C142" s="47" t="s">
        <v>40</v>
      </c>
      <c r="D142" s="48"/>
    </row>
    <row r="143" spans="2:4" x14ac:dyDescent="0.65">
      <c r="B143" s="55" t="s">
        <v>55</v>
      </c>
      <c r="C143" s="47" t="s">
        <v>40</v>
      </c>
      <c r="D143" s="48"/>
    </row>
    <row r="144" spans="2:4" x14ac:dyDescent="0.65">
      <c r="B144" s="55" t="s">
        <v>56</v>
      </c>
      <c r="C144" s="46" t="s">
        <v>57</v>
      </c>
      <c r="D144" s="48"/>
    </row>
    <row r="145" spans="2:10" ht="19" thickBot="1" x14ac:dyDescent="0.7">
      <c r="B145" s="100" t="s">
        <v>58</v>
      </c>
      <c r="C145" s="344"/>
      <c r="D145" s="345"/>
    </row>
    <row r="146" spans="2:10" ht="19" thickBot="1" x14ac:dyDescent="0.7">
      <c r="B146" s="99" t="s">
        <v>1169</v>
      </c>
      <c r="C146" s="357" t="s">
        <v>1176</v>
      </c>
      <c r="D146" s="359"/>
    </row>
    <row r="147" spans="2:10" x14ac:dyDescent="0.65">
      <c r="B147" s="108"/>
    </row>
    <row r="148" spans="2:10" ht="19" thickBot="1" x14ac:dyDescent="0.7"/>
    <row r="149" spans="2:10" x14ac:dyDescent="0.65">
      <c r="B149" s="92" t="s">
        <v>59</v>
      </c>
      <c r="C149" s="348"/>
      <c r="D149" s="348"/>
      <c r="E149" s="348"/>
      <c r="F149" s="348"/>
      <c r="G149" s="348"/>
      <c r="H149" s="349"/>
    </row>
    <row r="150" spans="2:10" x14ac:dyDescent="0.65">
      <c r="B150" s="681" t="s">
        <v>60</v>
      </c>
      <c r="C150" s="682" t="s">
        <v>3</v>
      </c>
      <c r="D150" s="682"/>
      <c r="E150" s="682"/>
      <c r="F150" s="682"/>
      <c r="G150" s="682"/>
      <c r="H150" s="683" t="s">
        <v>61</v>
      </c>
      <c r="I150" s="67"/>
      <c r="J150" s="363"/>
    </row>
    <row r="151" spans="2:10" x14ac:dyDescent="0.65">
      <c r="B151" s="681"/>
      <c r="C151" s="109">
        <v>2020</v>
      </c>
      <c r="D151" s="109">
        <v>2021</v>
      </c>
      <c r="E151" s="109">
        <v>2022</v>
      </c>
      <c r="F151" s="109">
        <v>2023</v>
      </c>
      <c r="G151" s="109">
        <v>2024</v>
      </c>
      <c r="H151" s="683"/>
      <c r="I151" s="67"/>
      <c r="J151" s="363"/>
    </row>
    <row r="152" spans="2:10" ht="20.149999999999999" customHeight="1" x14ac:dyDescent="0.65">
      <c r="B152" s="684" t="s">
        <v>62</v>
      </c>
      <c r="C152" s="685">
        <v>284937128</v>
      </c>
      <c r="D152" s="685">
        <v>400069842</v>
      </c>
      <c r="E152" s="685">
        <v>140024839</v>
      </c>
      <c r="F152" s="685">
        <v>122611766</v>
      </c>
      <c r="G152" s="685">
        <v>110421594</v>
      </c>
      <c r="H152" s="686">
        <v>1058065169</v>
      </c>
      <c r="I152" s="67"/>
      <c r="J152" s="363"/>
    </row>
    <row r="153" spans="2:10" x14ac:dyDescent="0.65">
      <c r="B153" s="684"/>
      <c r="C153" s="685"/>
      <c r="D153" s="685"/>
      <c r="E153" s="685"/>
      <c r="F153" s="685"/>
      <c r="G153" s="685"/>
      <c r="H153" s="686"/>
      <c r="I153" s="364"/>
      <c r="J153" s="363"/>
    </row>
    <row r="154" spans="2:10" x14ac:dyDescent="0.65">
      <c r="B154" s="110" t="s">
        <v>63</v>
      </c>
      <c r="C154" s="281">
        <v>256830753</v>
      </c>
      <c r="D154" s="281">
        <v>234965919</v>
      </c>
      <c r="E154" s="281">
        <v>174575388</v>
      </c>
      <c r="F154" s="281">
        <v>543265366</v>
      </c>
      <c r="G154" s="281">
        <v>493017523</v>
      </c>
      <c r="H154" s="282">
        <v>1702654949</v>
      </c>
      <c r="I154" s="363"/>
      <c r="J154" s="363"/>
    </row>
    <row r="155" spans="2:10" x14ac:dyDescent="0.65">
      <c r="B155" s="110" t="s">
        <v>64</v>
      </c>
      <c r="C155" s="281">
        <v>40782066</v>
      </c>
      <c r="D155" s="281">
        <v>21832915</v>
      </c>
      <c r="E155" s="281">
        <v>9072436</v>
      </c>
      <c r="F155" s="281">
        <v>1750000</v>
      </c>
      <c r="G155" s="281">
        <v>13250000</v>
      </c>
      <c r="H155" s="282">
        <v>86687417</v>
      </c>
      <c r="I155" s="363"/>
      <c r="J155" s="363"/>
    </row>
    <row r="156" spans="2:10" x14ac:dyDescent="0.65">
      <c r="B156" s="110" t="s">
        <v>65</v>
      </c>
      <c r="C156" s="281">
        <v>479726752</v>
      </c>
      <c r="D156" s="281">
        <v>295218524</v>
      </c>
      <c r="E156" s="281">
        <v>259995432</v>
      </c>
      <c r="F156" s="281">
        <v>823941833</v>
      </c>
      <c r="G156" s="281">
        <v>737291653</v>
      </c>
      <c r="H156" s="282">
        <v>2596174194</v>
      </c>
      <c r="I156" s="363"/>
      <c r="J156" s="363"/>
    </row>
    <row r="157" spans="2:10" x14ac:dyDescent="0.65">
      <c r="B157" s="110" t="s">
        <v>66</v>
      </c>
      <c r="C157" s="281">
        <v>23998870</v>
      </c>
      <c r="D157" s="281">
        <v>4110274</v>
      </c>
      <c r="E157" s="281">
        <v>389778040</v>
      </c>
      <c r="F157" s="281">
        <v>336081382</v>
      </c>
      <c r="G157" s="281">
        <v>999502339</v>
      </c>
      <c r="H157" s="282">
        <v>1753470905</v>
      </c>
      <c r="I157" s="363"/>
      <c r="J157" s="363"/>
    </row>
    <row r="158" spans="2:10" x14ac:dyDescent="0.65">
      <c r="B158" s="110" t="s">
        <v>67</v>
      </c>
      <c r="C158" s="281">
        <v>30041463</v>
      </c>
      <c r="D158" s="281">
        <v>23580744</v>
      </c>
      <c r="E158" s="281">
        <v>87656524</v>
      </c>
      <c r="F158" s="281">
        <v>98824093</v>
      </c>
      <c r="G158" s="281">
        <v>118075087</v>
      </c>
      <c r="H158" s="282">
        <v>358177911</v>
      </c>
      <c r="I158" s="363"/>
      <c r="J158" s="363"/>
    </row>
    <row r="159" spans="2:10" x14ac:dyDescent="0.65">
      <c r="B159" s="280" t="s">
        <v>6</v>
      </c>
      <c r="C159" s="111">
        <v>1116317031</v>
      </c>
      <c r="D159" s="111">
        <v>979778218</v>
      </c>
      <c r="E159" s="111">
        <v>1061102659</v>
      </c>
      <c r="F159" s="111">
        <v>1926474440</v>
      </c>
      <c r="G159" s="111">
        <v>2471558196</v>
      </c>
      <c r="H159" s="112">
        <v>7555230545</v>
      </c>
      <c r="I159" s="363"/>
      <c r="J159" s="363"/>
    </row>
    <row r="160" spans="2:10" ht="19" thickBot="1" x14ac:dyDescent="0.7">
      <c r="B160" s="678" t="s">
        <v>1224</v>
      </c>
      <c r="C160" s="679"/>
      <c r="D160" s="679"/>
      <c r="E160" s="679"/>
      <c r="F160" s="679"/>
      <c r="G160" s="679"/>
      <c r="H160" s="680"/>
    </row>
    <row r="161" spans="2:14" ht="37.5" thickBot="1" x14ac:dyDescent="0.7">
      <c r="B161" s="113" t="s">
        <v>1169</v>
      </c>
      <c r="C161" s="114" t="s">
        <v>1177</v>
      </c>
      <c r="D161" s="114"/>
      <c r="E161" s="114"/>
      <c r="F161" s="114"/>
      <c r="G161" s="114"/>
      <c r="H161" s="115"/>
    </row>
    <row r="163" spans="2:14" ht="19" thickBot="1" x14ac:dyDescent="0.7"/>
    <row r="164" spans="2:14" ht="32.5" customHeight="1" thickBot="1" x14ac:dyDescent="0.7">
      <c r="B164" s="92" t="s">
        <v>1298</v>
      </c>
      <c r="C164" s="348"/>
      <c r="D164" s="348"/>
      <c r="E164" s="348"/>
      <c r="F164" s="348"/>
      <c r="G164" s="348"/>
      <c r="H164" s="348"/>
      <c r="I164" s="348"/>
      <c r="J164" s="348"/>
      <c r="K164" s="348"/>
      <c r="L164" s="348"/>
      <c r="M164" s="348"/>
      <c r="N164" s="349"/>
    </row>
    <row r="165" spans="2:14" ht="35.5" customHeight="1" x14ac:dyDescent="0.65">
      <c r="B165" s="649" t="s">
        <v>60</v>
      </c>
      <c r="C165" s="651" t="s">
        <v>68</v>
      </c>
      <c r="D165" s="651"/>
      <c r="E165" s="651"/>
      <c r="F165" s="651"/>
      <c r="G165" s="651"/>
      <c r="H165" s="651"/>
      <c r="I165" s="651"/>
      <c r="J165" s="651"/>
      <c r="K165" s="651"/>
      <c r="L165" s="651"/>
      <c r="M165" s="651"/>
      <c r="N165" s="652"/>
    </row>
    <row r="166" spans="2:14" x14ac:dyDescent="0.65">
      <c r="B166" s="650"/>
      <c r="C166" s="653">
        <v>2020</v>
      </c>
      <c r="D166" s="653"/>
      <c r="E166" s="653">
        <v>2021</v>
      </c>
      <c r="F166" s="653"/>
      <c r="G166" s="653">
        <v>2022</v>
      </c>
      <c r="H166" s="653"/>
      <c r="I166" s="653">
        <v>2023</v>
      </c>
      <c r="J166" s="653"/>
      <c r="K166" s="653"/>
      <c r="L166" s="653">
        <v>2024</v>
      </c>
      <c r="M166" s="653"/>
      <c r="N166" s="654"/>
    </row>
    <row r="167" spans="2:14" x14ac:dyDescent="0.65">
      <c r="B167" s="650"/>
      <c r="C167" s="289" t="s">
        <v>69</v>
      </c>
      <c r="D167" s="289" t="s">
        <v>70</v>
      </c>
      <c r="E167" s="289" t="s">
        <v>69</v>
      </c>
      <c r="F167" s="289" t="s">
        <v>70</v>
      </c>
      <c r="G167" s="289" t="s">
        <v>69</v>
      </c>
      <c r="H167" s="289" t="s">
        <v>70</v>
      </c>
      <c r="I167" s="653" t="s">
        <v>69</v>
      </c>
      <c r="J167" s="653"/>
      <c r="K167" s="289" t="s">
        <v>70</v>
      </c>
      <c r="L167" s="653" t="s">
        <v>69</v>
      </c>
      <c r="M167" s="653"/>
      <c r="N167" s="290" t="s">
        <v>70</v>
      </c>
    </row>
    <row r="168" spans="2:14" x14ac:dyDescent="0.65">
      <c r="B168" s="304" t="s">
        <v>71</v>
      </c>
      <c r="C168" s="277">
        <v>205</v>
      </c>
      <c r="D168" s="277">
        <v>19.100000000000001</v>
      </c>
      <c r="E168" s="277">
        <v>192</v>
      </c>
      <c r="F168" s="277">
        <v>18.5</v>
      </c>
      <c r="G168" s="277">
        <v>202</v>
      </c>
      <c r="H168" s="277">
        <v>17.399999999999999</v>
      </c>
      <c r="I168" s="277">
        <v>210</v>
      </c>
      <c r="J168" s="676">
        <v>16.2</v>
      </c>
      <c r="K168" s="676"/>
      <c r="L168" s="277">
        <v>204</v>
      </c>
      <c r="M168" s="676">
        <v>14.8</v>
      </c>
      <c r="N168" s="677"/>
    </row>
    <row r="169" spans="2:14" ht="19" thickBot="1" x14ac:dyDescent="0.7">
      <c r="B169" s="307" t="s">
        <v>72</v>
      </c>
      <c r="C169" s="283">
        <v>190</v>
      </c>
      <c r="D169" s="283">
        <v>17.7</v>
      </c>
      <c r="E169" s="283">
        <v>197</v>
      </c>
      <c r="F169" s="283">
        <v>19</v>
      </c>
      <c r="G169" s="283">
        <v>227</v>
      </c>
      <c r="H169" s="283">
        <v>19.5</v>
      </c>
      <c r="I169" s="283">
        <v>256</v>
      </c>
      <c r="J169" s="660">
        <v>19.8</v>
      </c>
      <c r="K169" s="660"/>
      <c r="L169" s="283">
        <v>273</v>
      </c>
      <c r="M169" s="660">
        <v>19.899999999999999</v>
      </c>
      <c r="N169" s="661"/>
    </row>
    <row r="170" spans="2:14" ht="19" thickBot="1" x14ac:dyDescent="0.7">
      <c r="B170" s="81" t="s">
        <v>1169</v>
      </c>
      <c r="C170" s="358" t="s">
        <v>1178</v>
      </c>
      <c r="D170" s="358"/>
      <c r="E170" s="358"/>
      <c r="F170" s="358"/>
      <c r="G170" s="358"/>
      <c r="H170" s="358"/>
      <c r="I170" s="358"/>
      <c r="J170" s="358"/>
      <c r="K170" s="358"/>
      <c r="L170" s="358"/>
      <c r="M170" s="358"/>
      <c r="N170" s="359"/>
    </row>
  </sheetData>
  <mergeCells count="54">
    <mergeCell ref="B160:H160"/>
    <mergeCell ref="B150:B151"/>
    <mergeCell ref="C150:G150"/>
    <mergeCell ref="H150:H151"/>
    <mergeCell ref="B152:B153"/>
    <mergeCell ref="C152:C153"/>
    <mergeCell ref="D152:D153"/>
    <mergeCell ref="E152:E153"/>
    <mergeCell ref="F152:F153"/>
    <mergeCell ref="G152:G153"/>
    <mergeCell ref="H152:H153"/>
    <mergeCell ref="J169:K169"/>
    <mergeCell ref="M169:N169"/>
    <mergeCell ref="C63:G63"/>
    <mergeCell ref="C66:C67"/>
    <mergeCell ref="D66:D67"/>
    <mergeCell ref="E66:E67"/>
    <mergeCell ref="F66:F67"/>
    <mergeCell ref="B108:D108"/>
    <mergeCell ref="B129:D129"/>
    <mergeCell ref="C71:D71"/>
    <mergeCell ref="B92:B93"/>
    <mergeCell ref="C92:G92"/>
    <mergeCell ref="B124:D124"/>
    <mergeCell ref="B81:G81"/>
    <mergeCell ref="J168:K168"/>
    <mergeCell ref="M168:N168"/>
    <mergeCell ref="B2:G2"/>
    <mergeCell ref="B165:B167"/>
    <mergeCell ref="C165:N165"/>
    <mergeCell ref="C166:D166"/>
    <mergeCell ref="E166:F166"/>
    <mergeCell ref="G166:H166"/>
    <mergeCell ref="I166:K166"/>
    <mergeCell ref="L166:N166"/>
    <mergeCell ref="I167:J167"/>
    <mergeCell ref="L167:M167"/>
    <mergeCell ref="B53:B54"/>
    <mergeCell ref="C53:G53"/>
    <mergeCell ref="C70:D70"/>
    <mergeCell ref="B74:B75"/>
    <mergeCell ref="C74:G74"/>
    <mergeCell ref="B36:E36"/>
    <mergeCell ref="G66:G67"/>
    <mergeCell ref="B42:E42"/>
    <mergeCell ref="B47:E47"/>
    <mergeCell ref="B63:B64"/>
    <mergeCell ref="C27:E27"/>
    <mergeCell ref="B107:D107"/>
    <mergeCell ref="B128:D128"/>
    <mergeCell ref="B12:E12"/>
    <mergeCell ref="B20:E20"/>
    <mergeCell ref="B4:E4"/>
    <mergeCell ref="B31:E31"/>
  </mergeCells>
  <phoneticPr fontId="2"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418B-BBA5-4F7B-A4FD-C00479D54E31}">
  <dimension ref="B1:H58"/>
  <sheetViews>
    <sheetView topLeftCell="A40" zoomScale="79" zoomScaleNormal="98" workbookViewId="0">
      <selection activeCell="A40" sqref="A1:XFD1048576"/>
    </sheetView>
  </sheetViews>
  <sheetFormatPr defaultColWidth="8.81640625" defaultRowHeight="18.5" x14ac:dyDescent="0.65"/>
  <cols>
    <col min="1" max="1" width="8.81640625" style="10"/>
    <col min="2" max="2" width="42" style="10" customWidth="1"/>
    <col min="3" max="3" width="19.1796875" style="10" customWidth="1"/>
    <col min="4" max="4" width="21.1796875" style="10" customWidth="1"/>
    <col min="5" max="5" width="19.453125" style="10" customWidth="1"/>
    <col min="6" max="6" width="15.7265625" style="10" customWidth="1"/>
    <col min="7" max="7" width="18.81640625" style="10" customWidth="1"/>
    <col min="8" max="8" width="18.1796875" style="10" customWidth="1"/>
    <col min="9" max="16384" width="8.81640625" style="10"/>
  </cols>
  <sheetData>
    <row r="1" spans="2:7" ht="19" thickBot="1" x14ac:dyDescent="0.7"/>
    <row r="2" spans="2:7" ht="42.5" customHeight="1" x14ac:dyDescent="0.65">
      <c r="B2" s="752" t="s">
        <v>566</v>
      </c>
      <c r="C2" s="753"/>
      <c r="D2" s="753"/>
      <c r="E2" s="754"/>
    </row>
    <row r="3" spans="2:7" ht="19" thickBot="1" x14ac:dyDescent="0.7">
      <c r="B3" s="15" t="s">
        <v>567</v>
      </c>
      <c r="E3" s="341"/>
    </row>
    <row r="4" spans="2:7" ht="19" thickBot="1" x14ac:dyDescent="0.7">
      <c r="B4" s="877" t="s">
        <v>568</v>
      </c>
      <c r="C4" s="878"/>
      <c r="D4" s="878"/>
      <c r="E4" s="879"/>
    </row>
    <row r="5" spans="2:7" ht="19" thickBot="1" x14ac:dyDescent="0.7">
      <c r="B5" s="880" t="s">
        <v>569</v>
      </c>
      <c r="C5" s="235">
        <v>2022</v>
      </c>
      <c r="D5" s="235">
        <v>2023</v>
      </c>
      <c r="E5" s="235">
        <v>2024</v>
      </c>
    </row>
    <row r="6" spans="2:7" ht="19" thickBot="1" x14ac:dyDescent="0.7">
      <c r="B6" s="881"/>
      <c r="C6" s="3">
        <v>1</v>
      </c>
      <c r="D6" s="3">
        <v>11</v>
      </c>
      <c r="E6" s="3">
        <v>14</v>
      </c>
    </row>
    <row r="7" spans="2:7" ht="37.5" customHeight="1" thickBot="1" x14ac:dyDescent="0.7">
      <c r="B7" s="883" t="s">
        <v>570</v>
      </c>
      <c r="C7" s="763"/>
      <c r="D7" s="763"/>
      <c r="E7" s="884"/>
    </row>
    <row r="8" spans="2:7" ht="37.5" thickBot="1" x14ac:dyDescent="0.7">
      <c r="B8" s="135" t="s">
        <v>1169</v>
      </c>
      <c r="C8" s="83" t="s">
        <v>1206</v>
      </c>
      <c r="D8" s="82"/>
      <c r="E8" s="68"/>
    </row>
    <row r="9" spans="2:7" x14ac:dyDescent="0.65">
      <c r="B9" s="236"/>
      <c r="C9" s="14"/>
      <c r="D9" s="14"/>
      <c r="E9" s="14"/>
    </row>
    <row r="10" spans="2:7" ht="19" thickBot="1" x14ac:dyDescent="0.7">
      <c r="B10" s="236"/>
      <c r="C10" s="14"/>
      <c r="D10" s="14"/>
      <c r="E10" s="14"/>
    </row>
    <row r="11" spans="2:7" x14ac:dyDescent="0.65">
      <c r="B11" s="749" t="s">
        <v>571</v>
      </c>
      <c r="C11" s="750"/>
      <c r="D11" s="750"/>
      <c r="E11" s="750"/>
      <c r="F11" s="750"/>
      <c r="G11" s="751"/>
    </row>
    <row r="12" spans="2:7" x14ac:dyDescent="0.65">
      <c r="B12" s="644" t="s">
        <v>105</v>
      </c>
      <c r="C12" s="653" t="s">
        <v>3</v>
      </c>
      <c r="D12" s="653"/>
      <c r="E12" s="653"/>
      <c r="F12" s="653"/>
      <c r="G12" s="654"/>
    </row>
    <row r="13" spans="2:7" x14ac:dyDescent="0.65">
      <c r="B13" s="644"/>
      <c r="C13" s="289">
        <v>2018</v>
      </c>
      <c r="D13" s="289">
        <v>2019</v>
      </c>
      <c r="E13" s="289">
        <v>2020</v>
      </c>
      <c r="F13" s="289">
        <v>2021</v>
      </c>
      <c r="G13" s="290">
        <v>2022</v>
      </c>
    </row>
    <row r="14" spans="2:7" ht="19" thickBot="1" x14ac:dyDescent="0.7">
      <c r="B14" s="49" t="s">
        <v>1230</v>
      </c>
      <c r="C14" s="33">
        <v>37.700000000000003</v>
      </c>
      <c r="D14" s="33">
        <v>39.1</v>
      </c>
      <c r="E14" s="33">
        <v>44.3</v>
      </c>
      <c r="F14" s="33">
        <v>40.700000000000003</v>
      </c>
      <c r="G14" s="28">
        <v>34.4</v>
      </c>
    </row>
    <row r="15" spans="2:7" ht="37.5" thickBot="1" x14ac:dyDescent="0.7">
      <c r="B15" s="90" t="s">
        <v>1169</v>
      </c>
      <c r="C15" s="237" t="s">
        <v>1207</v>
      </c>
      <c r="D15" s="91"/>
      <c r="E15" s="91"/>
      <c r="F15" s="91"/>
      <c r="G15" s="238"/>
    </row>
    <row r="18" spans="2:7" ht="19" thickBot="1" x14ac:dyDescent="0.7"/>
    <row r="19" spans="2:7" x14ac:dyDescent="0.65">
      <c r="B19" s="749" t="s">
        <v>572</v>
      </c>
      <c r="C19" s="750"/>
      <c r="D19" s="750"/>
      <c r="E19" s="750"/>
      <c r="F19" s="750"/>
      <c r="G19" s="751"/>
    </row>
    <row r="20" spans="2:7" x14ac:dyDescent="0.65">
      <c r="B20" s="644" t="s">
        <v>573</v>
      </c>
      <c r="C20" s="653" t="s">
        <v>3</v>
      </c>
      <c r="D20" s="653"/>
      <c r="E20" s="653"/>
      <c r="F20" s="653"/>
      <c r="G20" s="654"/>
    </row>
    <row r="21" spans="2:7" x14ac:dyDescent="0.65">
      <c r="B21" s="644"/>
      <c r="C21" s="289">
        <v>2020</v>
      </c>
      <c r="D21" s="289">
        <v>2021</v>
      </c>
      <c r="E21" s="289">
        <v>2022</v>
      </c>
      <c r="F21" s="289">
        <v>2023</v>
      </c>
      <c r="G21" s="290">
        <v>2024</v>
      </c>
    </row>
    <row r="22" spans="2:7" x14ac:dyDescent="0.65">
      <c r="B22" s="338" t="s">
        <v>574</v>
      </c>
      <c r="C22" s="285">
        <v>20.3</v>
      </c>
      <c r="D22" s="285">
        <v>19.899999999999999</v>
      </c>
      <c r="E22" s="285">
        <v>19.899999999999999</v>
      </c>
      <c r="F22" s="285">
        <v>20.100000000000001</v>
      </c>
      <c r="G22" s="292">
        <v>19.600000000000001</v>
      </c>
    </row>
    <row r="23" spans="2:7" x14ac:dyDescent="0.65">
      <c r="B23" s="338" t="s">
        <v>574</v>
      </c>
      <c r="C23" s="285">
        <v>18.7</v>
      </c>
      <c r="D23" s="285">
        <v>18.2</v>
      </c>
      <c r="E23" s="285">
        <v>18.399999999999999</v>
      </c>
      <c r="F23" s="285">
        <v>18.600000000000001</v>
      </c>
      <c r="G23" s="292">
        <v>18.3</v>
      </c>
    </row>
    <row r="24" spans="2:7" x14ac:dyDescent="0.65">
      <c r="B24" s="338" t="s">
        <v>575</v>
      </c>
      <c r="C24" s="285">
        <v>2.2000000000000002</v>
      </c>
      <c r="D24" s="285">
        <v>2.1</v>
      </c>
      <c r="E24" s="285">
        <v>2.7</v>
      </c>
      <c r="F24" s="285">
        <v>2.2000000000000002</v>
      </c>
      <c r="G24" s="292">
        <v>1.7</v>
      </c>
    </row>
    <row r="25" spans="2:7" ht="37" x14ac:dyDescent="0.65">
      <c r="B25" s="338" t="s">
        <v>576</v>
      </c>
      <c r="C25" s="285">
        <v>2.2000000000000002</v>
      </c>
      <c r="D25" s="285">
        <v>1.9</v>
      </c>
      <c r="E25" s="285">
        <v>1.8</v>
      </c>
      <c r="F25" s="285">
        <v>1.5</v>
      </c>
      <c r="G25" s="292">
        <v>1.2</v>
      </c>
    </row>
    <row r="26" spans="2:7" x14ac:dyDescent="0.65">
      <c r="B26" s="338" t="s">
        <v>577</v>
      </c>
      <c r="C26" s="285">
        <v>1.5</v>
      </c>
      <c r="D26" s="285">
        <v>1.9</v>
      </c>
      <c r="E26" s="285">
        <v>2</v>
      </c>
      <c r="F26" s="285">
        <v>2.2000000000000002</v>
      </c>
      <c r="G26" s="292">
        <v>2.2000000000000002</v>
      </c>
    </row>
    <row r="27" spans="2:7" ht="37" x14ac:dyDescent="0.65">
      <c r="B27" s="338" t="s">
        <v>578</v>
      </c>
      <c r="C27" s="285">
        <v>43.8</v>
      </c>
      <c r="D27" s="285">
        <v>41.3</v>
      </c>
      <c r="E27" s="285">
        <v>39.700000000000003</v>
      </c>
      <c r="F27" s="285">
        <v>38.9</v>
      </c>
      <c r="G27" s="292">
        <v>36.5</v>
      </c>
    </row>
    <row r="28" spans="2:7" ht="37.5" thickBot="1" x14ac:dyDescent="0.7">
      <c r="B28" s="49" t="s">
        <v>579</v>
      </c>
      <c r="C28" s="33">
        <v>7.3</v>
      </c>
      <c r="D28" s="33">
        <v>0.05</v>
      </c>
      <c r="E28" s="33">
        <v>-2.2999999999999998</v>
      </c>
      <c r="F28" s="33">
        <v>1.2</v>
      </c>
      <c r="G28" s="28">
        <v>-4.5999999999999996</v>
      </c>
    </row>
    <row r="29" spans="2:7" ht="19" thickBot="1" x14ac:dyDescent="0.7">
      <c r="B29" s="81" t="s">
        <v>1169</v>
      </c>
      <c r="C29" s="358" t="s">
        <v>1203</v>
      </c>
      <c r="D29" s="358"/>
      <c r="E29" s="358"/>
      <c r="F29" s="358"/>
      <c r="G29" s="359"/>
    </row>
    <row r="31" spans="2:7" ht="19" thickBot="1" x14ac:dyDescent="0.7"/>
    <row r="32" spans="2:7" x14ac:dyDescent="0.65">
      <c r="B32" s="749" t="s">
        <v>580</v>
      </c>
      <c r="C32" s="750"/>
      <c r="D32" s="750"/>
      <c r="E32" s="750"/>
      <c r="F32" s="750"/>
      <c r="G32" s="751"/>
    </row>
    <row r="33" spans="2:8" x14ac:dyDescent="0.65">
      <c r="B33" s="644" t="s">
        <v>105</v>
      </c>
      <c r="C33" s="653" t="s">
        <v>3</v>
      </c>
      <c r="D33" s="653"/>
      <c r="E33" s="653"/>
      <c r="F33" s="653"/>
      <c r="G33" s="654"/>
    </row>
    <row r="34" spans="2:8" x14ac:dyDescent="0.65">
      <c r="B34" s="644"/>
      <c r="C34" s="289">
        <v>2018</v>
      </c>
      <c r="D34" s="289">
        <v>2019</v>
      </c>
      <c r="E34" s="289">
        <v>2020</v>
      </c>
      <c r="F34" s="289">
        <v>2021</v>
      </c>
      <c r="G34" s="290">
        <v>2022</v>
      </c>
    </row>
    <row r="35" spans="2:8" x14ac:dyDescent="0.65">
      <c r="B35" s="338" t="s">
        <v>581</v>
      </c>
      <c r="C35" s="285">
        <v>16</v>
      </c>
      <c r="D35" s="285">
        <v>15</v>
      </c>
      <c r="E35" s="285">
        <v>14</v>
      </c>
      <c r="F35" s="285">
        <v>14</v>
      </c>
      <c r="G35" s="292">
        <v>13</v>
      </c>
    </row>
    <row r="36" spans="2:8" ht="19" thickBot="1" x14ac:dyDescent="0.7">
      <c r="B36" s="100" t="s">
        <v>582</v>
      </c>
      <c r="C36" s="344"/>
      <c r="D36" s="344"/>
      <c r="E36" s="344"/>
      <c r="F36" s="344"/>
      <c r="G36" s="345"/>
    </row>
    <row r="37" spans="2:8" ht="19" thickBot="1" x14ac:dyDescent="0.7">
      <c r="B37" s="81" t="s">
        <v>1169</v>
      </c>
      <c r="C37" s="358" t="s">
        <v>1208</v>
      </c>
      <c r="D37" s="358"/>
      <c r="E37" s="358"/>
      <c r="F37" s="358"/>
      <c r="G37" s="359"/>
    </row>
    <row r="39" spans="2:8" ht="19" thickBot="1" x14ac:dyDescent="0.7"/>
    <row r="40" spans="2:8" x14ac:dyDescent="0.65">
      <c r="B40" s="749" t="s">
        <v>583</v>
      </c>
      <c r="C40" s="750"/>
      <c r="D40" s="750"/>
      <c r="E40" s="750"/>
      <c r="F40" s="750"/>
      <c r="G40" s="750"/>
      <c r="H40" s="751"/>
    </row>
    <row r="41" spans="2:8" x14ac:dyDescent="0.65">
      <c r="B41" s="882" t="s">
        <v>584</v>
      </c>
      <c r="C41" s="653"/>
      <c r="D41" s="653"/>
      <c r="E41" s="653"/>
      <c r="F41" s="653"/>
      <c r="G41" s="653"/>
      <c r="H41" s="654"/>
    </row>
    <row r="42" spans="2:8" ht="55.5" x14ac:dyDescent="0.65">
      <c r="B42" s="239" t="s">
        <v>11</v>
      </c>
      <c r="C42" s="289" t="s">
        <v>585</v>
      </c>
      <c r="D42" s="289" t="s">
        <v>586</v>
      </c>
      <c r="E42" s="289" t="s">
        <v>587</v>
      </c>
      <c r="F42" s="289" t="s">
        <v>6</v>
      </c>
      <c r="G42" s="289" t="s">
        <v>588</v>
      </c>
      <c r="H42" s="290" t="s">
        <v>589</v>
      </c>
    </row>
    <row r="43" spans="2:8" x14ac:dyDescent="0.65">
      <c r="B43" s="132">
        <v>2019</v>
      </c>
      <c r="C43" s="17">
        <v>35157000000</v>
      </c>
      <c r="D43" s="17">
        <v>2448000000</v>
      </c>
      <c r="E43" s="277" t="s">
        <v>86</v>
      </c>
      <c r="F43" s="17">
        <v>37605000000</v>
      </c>
      <c r="G43" s="17">
        <v>54573245936</v>
      </c>
      <c r="H43" s="18">
        <v>11547064692</v>
      </c>
    </row>
    <row r="44" spans="2:8" x14ac:dyDescent="0.65">
      <c r="B44" s="132">
        <v>2020</v>
      </c>
      <c r="C44" s="17">
        <v>17088000000</v>
      </c>
      <c r="D44" s="17">
        <v>2142000000</v>
      </c>
      <c r="E44" s="277" t="s">
        <v>86</v>
      </c>
      <c r="F44" s="17">
        <v>19230000000</v>
      </c>
      <c r="G44" s="17">
        <v>20290959926</v>
      </c>
      <c r="H44" s="18">
        <v>6079740733</v>
      </c>
    </row>
    <row r="45" spans="2:8" x14ac:dyDescent="0.65">
      <c r="B45" s="132">
        <v>2021</v>
      </c>
      <c r="C45" s="17">
        <v>41463500000</v>
      </c>
      <c r="D45" s="17">
        <v>3530500000</v>
      </c>
      <c r="E45" s="335" t="s">
        <v>86</v>
      </c>
      <c r="F45" s="17">
        <v>44994000000</v>
      </c>
      <c r="G45" s="17">
        <v>92527104083</v>
      </c>
      <c r="H45" s="18">
        <v>106313900000</v>
      </c>
    </row>
    <row r="46" spans="2:8" x14ac:dyDescent="0.65">
      <c r="B46" s="132">
        <v>2022</v>
      </c>
      <c r="C46" s="17">
        <v>51212000000</v>
      </c>
      <c r="D46" s="17">
        <v>4283000000</v>
      </c>
      <c r="E46" s="335" t="s">
        <v>86</v>
      </c>
      <c r="F46" s="17">
        <v>55495000000</v>
      </c>
      <c r="G46" s="17">
        <v>99492598503</v>
      </c>
      <c r="H46" s="18">
        <v>100162733000</v>
      </c>
    </row>
    <row r="47" spans="2:8" ht="19" thickBot="1" x14ac:dyDescent="0.7">
      <c r="B47" s="240">
        <v>2023</v>
      </c>
      <c r="C47" s="34" t="s">
        <v>86</v>
      </c>
      <c r="D47" s="34" t="s">
        <v>86</v>
      </c>
      <c r="E47" s="34" t="s">
        <v>86</v>
      </c>
      <c r="F47" s="34" t="s">
        <v>86</v>
      </c>
      <c r="G47" s="35">
        <v>65044210776</v>
      </c>
      <c r="H47" s="36">
        <v>85513118102</v>
      </c>
    </row>
    <row r="48" spans="2:8" ht="19" thickBot="1" x14ac:dyDescent="0.7">
      <c r="B48" s="81" t="s">
        <v>1169</v>
      </c>
      <c r="C48" s="358" t="s">
        <v>1209</v>
      </c>
      <c r="D48" s="358"/>
      <c r="E48" s="358"/>
      <c r="F48" s="358"/>
      <c r="G48" s="358"/>
      <c r="H48" s="359"/>
    </row>
    <row r="50" spans="2:3" ht="19" thickBot="1" x14ac:dyDescent="0.7"/>
    <row r="51" spans="2:3" x14ac:dyDescent="0.65">
      <c r="B51" s="749" t="s">
        <v>590</v>
      </c>
      <c r="C51" s="751"/>
    </row>
    <row r="52" spans="2:3" ht="47.5" customHeight="1" x14ac:dyDescent="0.65">
      <c r="B52" s="132" t="s">
        <v>11</v>
      </c>
      <c r="C52" s="290" t="s">
        <v>591</v>
      </c>
    </row>
    <row r="53" spans="2:3" x14ac:dyDescent="0.65">
      <c r="B53" s="239">
        <v>2020</v>
      </c>
      <c r="C53" s="18">
        <v>128768</v>
      </c>
    </row>
    <row r="54" spans="2:3" x14ac:dyDescent="0.65">
      <c r="B54" s="239">
        <v>2021</v>
      </c>
      <c r="C54" s="18">
        <v>149300</v>
      </c>
    </row>
    <row r="55" spans="2:3" x14ac:dyDescent="0.65">
      <c r="B55" s="239">
        <v>2022</v>
      </c>
      <c r="C55" s="18">
        <v>145563</v>
      </c>
    </row>
    <row r="56" spans="2:3" x14ac:dyDescent="0.65">
      <c r="B56" s="239">
        <v>2023</v>
      </c>
      <c r="C56" s="18">
        <v>142710</v>
      </c>
    </row>
    <row r="57" spans="2:3" ht="19" thickBot="1" x14ac:dyDescent="0.7">
      <c r="B57" s="241">
        <v>2024</v>
      </c>
      <c r="C57" s="36">
        <v>171309</v>
      </c>
    </row>
    <row r="58" spans="2:3" ht="19" thickBot="1" x14ac:dyDescent="0.7">
      <c r="B58" s="81" t="s">
        <v>1169</v>
      </c>
      <c r="C58" s="359" t="s">
        <v>1209</v>
      </c>
    </row>
  </sheetData>
  <mergeCells count="16">
    <mergeCell ref="B51:C51"/>
    <mergeCell ref="B2:E2"/>
    <mergeCell ref="B11:G11"/>
    <mergeCell ref="B19:G19"/>
    <mergeCell ref="B32:G32"/>
    <mergeCell ref="B40:H40"/>
    <mergeCell ref="B4:E4"/>
    <mergeCell ref="B5:B6"/>
    <mergeCell ref="B41:H41"/>
    <mergeCell ref="B12:B13"/>
    <mergeCell ref="C12:G12"/>
    <mergeCell ref="B20:B21"/>
    <mergeCell ref="C20:G20"/>
    <mergeCell ref="B33:B34"/>
    <mergeCell ref="C33:G33"/>
    <mergeCell ref="B7:E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638B-9257-4035-A2A9-0B060D79E144}">
  <dimension ref="B1:J150"/>
  <sheetViews>
    <sheetView tabSelected="1" topLeftCell="A29" zoomScale="92" zoomScaleNormal="104" workbookViewId="0">
      <selection activeCell="E37" sqref="E37"/>
    </sheetView>
  </sheetViews>
  <sheetFormatPr defaultColWidth="8.81640625" defaultRowHeight="18.5" x14ac:dyDescent="0.65"/>
  <cols>
    <col min="1" max="1" width="8.81640625" style="10"/>
    <col min="2" max="2" width="39.90625" style="10" customWidth="1"/>
    <col min="3" max="3" width="36.90625" style="10" customWidth="1"/>
    <col min="4" max="4" width="20.08984375" style="10" customWidth="1"/>
    <col min="5" max="5" width="20.81640625" style="10" customWidth="1"/>
    <col min="6" max="6" width="16.1796875" style="10" customWidth="1"/>
    <col min="7" max="7" width="21.1796875" style="10" customWidth="1"/>
    <col min="8" max="8" width="27.1796875" style="10" customWidth="1"/>
    <col min="9" max="9" width="23.453125" style="10" customWidth="1"/>
    <col min="10" max="16384" width="8.81640625" style="10"/>
  </cols>
  <sheetData>
    <row r="1" spans="2:10" ht="19" thickBot="1" x14ac:dyDescent="0.7"/>
    <row r="2" spans="2:10" ht="19" thickBot="1" x14ac:dyDescent="0.7">
      <c r="B2" s="894" t="s">
        <v>592</v>
      </c>
      <c r="C2" s="895"/>
      <c r="D2" s="895"/>
      <c r="E2" s="895"/>
      <c r="F2" s="895"/>
      <c r="G2" s="895"/>
      <c r="H2" s="895"/>
      <c r="I2" s="895"/>
      <c r="J2" s="896"/>
    </row>
    <row r="3" spans="2:10" ht="19" thickBot="1" x14ac:dyDescent="0.7">
      <c r="B3" s="903" t="s">
        <v>593</v>
      </c>
      <c r="C3" s="904"/>
      <c r="D3" s="904"/>
      <c r="E3" s="904"/>
      <c r="F3" s="904"/>
      <c r="G3" s="904"/>
      <c r="H3" s="904"/>
      <c r="I3" s="904"/>
      <c r="J3" s="905"/>
    </row>
    <row r="4" spans="2:10" ht="19" thickBot="1" x14ac:dyDescent="0.7">
      <c r="B4" s="445" t="s">
        <v>594</v>
      </c>
      <c r="C4" s="109" t="s">
        <v>54</v>
      </c>
      <c r="D4" s="109" t="s">
        <v>50</v>
      </c>
      <c r="E4" s="109" t="s">
        <v>595</v>
      </c>
      <c r="F4" s="446" t="s">
        <v>596</v>
      </c>
      <c r="G4" s="109" t="s">
        <v>597</v>
      </c>
      <c r="H4" s="109" t="s">
        <v>254</v>
      </c>
      <c r="I4" s="109" t="s">
        <v>46</v>
      </c>
      <c r="J4" s="447" t="s">
        <v>47</v>
      </c>
    </row>
    <row r="5" spans="2:10" ht="19" thickBot="1" x14ac:dyDescent="0.7">
      <c r="B5" s="445" t="s">
        <v>598</v>
      </c>
      <c r="C5" s="448">
        <v>1105.9163000000001</v>
      </c>
      <c r="D5" s="208">
        <v>291.98545000000001</v>
      </c>
      <c r="E5" s="208">
        <v>724.32659999999998</v>
      </c>
      <c r="F5" s="208">
        <v>293.86004000000003</v>
      </c>
      <c r="G5" s="208">
        <v>233.17350999999999</v>
      </c>
      <c r="H5" s="208">
        <v>78.168469000000002</v>
      </c>
      <c r="I5" s="208">
        <v>175.51811000000001</v>
      </c>
      <c r="J5" s="449">
        <v>340.83746000000002</v>
      </c>
    </row>
    <row r="6" spans="2:10" ht="19" thickBot="1" x14ac:dyDescent="0.7">
      <c r="B6" s="445" t="s">
        <v>599</v>
      </c>
      <c r="C6" s="448">
        <v>1536.0233000000001</v>
      </c>
      <c r="D6" s="208">
        <v>570.98558000000003</v>
      </c>
      <c r="E6" s="448">
        <v>1068.3117</v>
      </c>
      <c r="F6" s="208">
        <v>474.13243999999997</v>
      </c>
      <c r="G6" s="208">
        <v>390.03870999999998</v>
      </c>
      <c r="H6" s="208">
        <v>134.88363000000001</v>
      </c>
      <c r="I6" s="208">
        <v>276.49680999999998</v>
      </c>
      <c r="J6" s="449">
        <v>468.0016</v>
      </c>
    </row>
    <row r="7" spans="2:10" ht="19" thickBot="1" x14ac:dyDescent="0.7">
      <c r="B7" s="445" t="s">
        <v>600</v>
      </c>
      <c r="C7" s="448">
        <v>1612.7491</v>
      </c>
      <c r="D7" s="208">
        <v>603.50093000000004</v>
      </c>
      <c r="E7" s="448">
        <v>1108.5161000000001</v>
      </c>
      <c r="F7" s="208">
        <v>492.54108000000002</v>
      </c>
      <c r="G7" s="208"/>
      <c r="H7" s="208"/>
      <c r="I7" s="208"/>
      <c r="J7" s="449">
        <v>495.41023000000001</v>
      </c>
    </row>
    <row r="8" spans="2:10" ht="19" thickBot="1" x14ac:dyDescent="0.7">
      <c r="B8" s="445" t="s">
        <v>601</v>
      </c>
      <c r="C8" s="415">
        <v>6036444</v>
      </c>
      <c r="D8" s="415">
        <v>2209054</v>
      </c>
      <c r="E8" s="415">
        <v>3438275</v>
      </c>
      <c r="F8" s="415">
        <v>1246957</v>
      </c>
      <c r="G8" s="415">
        <v>521616</v>
      </c>
      <c r="H8" s="415">
        <v>499843</v>
      </c>
      <c r="I8" s="415">
        <v>509669</v>
      </c>
      <c r="J8" s="416">
        <v>1184577</v>
      </c>
    </row>
    <row r="9" spans="2:10" ht="19" thickBot="1" x14ac:dyDescent="0.7">
      <c r="B9" s="445" t="s">
        <v>602</v>
      </c>
      <c r="C9" s="415">
        <v>6924566</v>
      </c>
      <c r="D9" s="415">
        <v>2385509</v>
      </c>
      <c r="E9" s="415">
        <v>3712917</v>
      </c>
      <c r="F9" s="415">
        <v>1411599</v>
      </c>
      <c r="G9" s="415">
        <v>563282</v>
      </c>
      <c r="H9" s="415">
        <v>594350</v>
      </c>
      <c r="I9" s="415">
        <v>571169</v>
      </c>
      <c r="J9" s="416">
        <v>1386166</v>
      </c>
    </row>
    <row r="10" spans="2:10" ht="19" thickBot="1" x14ac:dyDescent="0.7">
      <c r="B10" s="445" t="s">
        <v>603</v>
      </c>
      <c r="C10" s="415">
        <v>7116882</v>
      </c>
      <c r="D10" s="415">
        <v>2433725</v>
      </c>
      <c r="E10" s="415">
        <v>3787963</v>
      </c>
      <c r="F10" s="415">
        <v>1444971</v>
      </c>
      <c r="G10" s="415">
        <v>574667</v>
      </c>
      <c r="H10" s="415">
        <v>610934</v>
      </c>
      <c r="I10" s="415">
        <v>583618</v>
      </c>
      <c r="J10" s="416">
        <v>1426610</v>
      </c>
    </row>
    <row r="11" spans="2:10" ht="19" thickBot="1" x14ac:dyDescent="0.7">
      <c r="B11" s="445" t="s">
        <v>604</v>
      </c>
      <c r="C11" s="208">
        <v>0.05</v>
      </c>
      <c r="D11" s="208">
        <v>0.12</v>
      </c>
      <c r="E11" s="208">
        <v>0.06</v>
      </c>
      <c r="F11" s="208">
        <v>0.08</v>
      </c>
      <c r="G11" s="208">
        <v>0.08</v>
      </c>
      <c r="H11" s="208">
        <v>0.09</v>
      </c>
      <c r="I11" s="208">
        <v>7.0000000000000007E-2</v>
      </c>
      <c r="J11" s="449">
        <v>0.05</v>
      </c>
    </row>
    <row r="12" spans="2:10" ht="19" thickBot="1" x14ac:dyDescent="0.7">
      <c r="B12" s="445" t="s">
        <v>605</v>
      </c>
      <c r="C12" s="208">
        <v>0.05</v>
      </c>
      <c r="D12" s="208">
        <v>0.06</v>
      </c>
      <c r="E12" s="208">
        <v>0.04</v>
      </c>
      <c r="F12" s="208">
        <v>0.04</v>
      </c>
      <c r="G12" s="208"/>
      <c r="H12" s="208"/>
      <c r="I12" s="208"/>
      <c r="J12" s="449">
        <v>0.06</v>
      </c>
    </row>
    <row r="13" spans="2:10" ht="19" thickBot="1" x14ac:dyDescent="0.7">
      <c r="B13" s="445" t="s">
        <v>606</v>
      </c>
      <c r="C13" s="208">
        <v>0.02</v>
      </c>
      <c r="D13" s="208">
        <v>0.01</v>
      </c>
      <c r="E13" s="208">
        <v>0.01</v>
      </c>
      <c r="F13" s="208">
        <v>0.02</v>
      </c>
      <c r="G13" s="208">
        <v>0.01</v>
      </c>
      <c r="H13" s="208">
        <v>0.02</v>
      </c>
      <c r="I13" s="208">
        <v>0.01</v>
      </c>
      <c r="J13" s="449">
        <v>0.02</v>
      </c>
    </row>
    <row r="14" spans="2:10" ht="19" thickBot="1" x14ac:dyDescent="0.7">
      <c r="B14" s="445" t="s">
        <v>607</v>
      </c>
      <c r="C14" s="208">
        <v>2.83</v>
      </c>
      <c r="D14" s="208">
        <v>12.43</v>
      </c>
      <c r="E14" s="208">
        <v>6.18</v>
      </c>
      <c r="F14" s="208">
        <v>4.95</v>
      </c>
      <c r="G14" s="208">
        <v>8.75</v>
      </c>
      <c r="H14" s="208">
        <v>4.1900000000000004</v>
      </c>
      <c r="I14" s="208">
        <v>5.05</v>
      </c>
      <c r="J14" s="449">
        <v>2.37</v>
      </c>
    </row>
    <row r="15" spans="2:10" ht="19" thickBot="1" x14ac:dyDescent="0.7">
      <c r="B15" s="445" t="s">
        <v>608</v>
      </c>
      <c r="C15" s="208">
        <v>1.82</v>
      </c>
      <c r="D15" s="208">
        <v>2.85</v>
      </c>
      <c r="E15" s="208">
        <v>1.88</v>
      </c>
      <c r="F15" s="208">
        <v>1.66</v>
      </c>
      <c r="G15" s="450">
        <v>0</v>
      </c>
      <c r="H15" s="450">
        <v>0</v>
      </c>
      <c r="I15" s="450">
        <v>0</v>
      </c>
      <c r="J15" s="449">
        <v>2.04</v>
      </c>
    </row>
    <row r="16" spans="2:10" ht="19" thickBot="1" x14ac:dyDescent="0.7">
      <c r="B16" s="445" t="s">
        <v>609</v>
      </c>
      <c r="C16" s="208">
        <v>183.21</v>
      </c>
      <c r="D16" s="208">
        <v>132.18</v>
      </c>
      <c r="E16" s="208">
        <v>210.67</v>
      </c>
      <c r="F16" s="208">
        <v>235.66</v>
      </c>
      <c r="G16" s="208">
        <v>447.02</v>
      </c>
      <c r="H16" s="208">
        <v>156.38999999999999</v>
      </c>
      <c r="I16" s="208">
        <v>344.38</v>
      </c>
      <c r="J16" s="449">
        <v>287.73</v>
      </c>
    </row>
    <row r="17" spans="2:10" ht="19" thickBot="1" x14ac:dyDescent="0.7">
      <c r="B17" s="445" t="s">
        <v>610</v>
      </c>
      <c r="C17" s="208">
        <v>221.82</v>
      </c>
      <c r="D17" s="208">
        <v>239.36</v>
      </c>
      <c r="E17" s="208">
        <v>287.73</v>
      </c>
      <c r="F17" s="208">
        <v>335.88</v>
      </c>
      <c r="G17" s="208">
        <v>692.44</v>
      </c>
      <c r="H17" s="208">
        <v>226.94</v>
      </c>
      <c r="I17" s="208">
        <v>484.09</v>
      </c>
      <c r="J17" s="449">
        <v>337.62</v>
      </c>
    </row>
    <row r="18" spans="2:10" ht="19" thickBot="1" x14ac:dyDescent="0.7">
      <c r="B18" s="445" t="s">
        <v>611</v>
      </c>
      <c r="C18" s="208">
        <v>226.61</v>
      </c>
      <c r="D18" s="208">
        <v>247.97</v>
      </c>
      <c r="E18" s="208">
        <v>292.64</v>
      </c>
      <c r="F18" s="208">
        <v>340.87</v>
      </c>
      <c r="G18" s="450">
        <v>0</v>
      </c>
      <c r="H18" s="450">
        <v>0</v>
      </c>
      <c r="I18" s="450">
        <v>0</v>
      </c>
      <c r="J18" s="449">
        <v>347.26</v>
      </c>
    </row>
    <row r="19" spans="2:10" ht="19" thickBot="1" x14ac:dyDescent="0.7">
      <c r="B19" s="100" t="s">
        <v>612</v>
      </c>
      <c r="C19" s="344"/>
      <c r="D19" s="344"/>
      <c r="E19" s="344"/>
      <c r="F19" s="344"/>
      <c r="G19" s="344"/>
      <c r="H19" s="344"/>
      <c r="I19" s="344"/>
      <c r="J19" s="345"/>
    </row>
    <row r="20" spans="2:10" ht="19" thickBot="1" x14ac:dyDescent="0.7">
      <c r="B20" s="99" t="s">
        <v>1169</v>
      </c>
      <c r="C20" s="358" t="s">
        <v>1210</v>
      </c>
      <c r="D20" s="358"/>
      <c r="E20" s="358"/>
      <c r="F20" s="358"/>
      <c r="G20" s="358"/>
      <c r="H20" s="358"/>
      <c r="I20" s="358"/>
      <c r="J20" s="359"/>
    </row>
    <row r="21" spans="2:10" x14ac:dyDescent="0.65">
      <c r="B21" s="108"/>
    </row>
    <row r="22" spans="2:10" ht="19" thickBot="1" x14ac:dyDescent="0.7"/>
    <row r="23" spans="2:10" ht="41.5" customHeight="1" x14ac:dyDescent="0.65">
      <c r="B23" s="632" t="s">
        <v>613</v>
      </c>
      <c r="C23" s="633"/>
      <c r="D23" s="633"/>
      <c r="E23" s="633"/>
      <c r="F23" s="634"/>
    </row>
    <row r="24" spans="2:10" x14ac:dyDescent="0.65">
      <c r="B24" s="316" t="s">
        <v>614</v>
      </c>
      <c r="C24" s="906" t="s">
        <v>615</v>
      </c>
      <c r="D24" s="906"/>
      <c r="E24" s="906"/>
      <c r="F24" s="907"/>
    </row>
    <row r="25" spans="2:10" x14ac:dyDescent="0.65">
      <c r="B25" s="316" t="s">
        <v>616</v>
      </c>
      <c r="C25" s="451" t="s">
        <v>617</v>
      </c>
      <c r="D25" s="451" t="s">
        <v>618</v>
      </c>
      <c r="E25" s="451" t="s">
        <v>619</v>
      </c>
      <c r="F25" s="452" t="s">
        <v>620</v>
      </c>
    </row>
    <row r="26" spans="2:10" ht="111" x14ac:dyDescent="0.65">
      <c r="B26" s="296" t="s">
        <v>621</v>
      </c>
      <c r="C26" s="453"/>
      <c r="D26" s="454" t="s">
        <v>622</v>
      </c>
      <c r="E26" s="453"/>
      <c r="F26" s="455"/>
    </row>
    <row r="27" spans="2:10" ht="92.5" x14ac:dyDescent="0.65">
      <c r="B27" s="296" t="s">
        <v>623</v>
      </c>
      <c r="C27" s="453"/>
      <c r="D27" s="454" t="s">
        <v>622</v>
      </c>
      <c r="E27" s="453"/>
      <c r="F27" s="455"/>
    </row>
    <row r="28" spans="2:10" ht="111" x14ac:dyDescent="0.65">
      <c r="B28" s="296" t="s">
        <v>624</v>
      </c>
      <c r="C28" s="453"/>
      <c r="D28" s="453"/>
      <c r="E28" s="453"/>
      <c r="F28" s="456" t="s">
        <v>622</v>
      </c>
    </row>
    <row r="29" spans="2:10" ht="93" thickBot="1" x14ac:dyDescent="0.7">
      <c r="B29" s="315" t="s">
        <v>625</v>
      </c>
      <c r="C29" s="457"/>
      <c r="D29" s="457"/>
      <c r="E29" s="457"/>
      <c r="F29" s="458" t="s">
        <v>622</v>
      </c>
    </row>
    <row r="30" spans="2:10" ht="14.5" customHeight="1" thickBot="1" x14ac:dyDescent="0.7">
      <c r="B30" s="99" t="s">
        <v>1169</v>
      </c>
      <c r="C30" s="358" t="s">
        <v>1210</v>
      </c>
      <c r="D30" s="358"/>
      <c r="E30" s="358"/>
      <c r="F30" s="359"/>
    </row>
    <row r="31" spans="2:10" ht="14.5" customHeight="1" x14ac:dyDescent="0.65"/>
    <row r="32" spans="2:10" ht="14.5" customHeight="1" thickBot="1" x14ac:dyDescent="0.7"/>
    <row r="33" spans="2:7" ht="74" customHeight="1" thickBot="1" x14ac:dyDescent="0.7">
      <c r="B33" s="629" t="s">
        <v>626</v>
      </c>
      <c r="C33" s="631"/>
    </row>
    <row r="34" spans="2:7" ht="19" thickBot="1" x14ac:dyDescent="0.7">
      <c r="B34" s="1031" t="s">
        <v>39</v>
      </c>
      <c r="C34" s="156"/>
    </row>
    <row r="35" spans="2:7" x14ac:dyDescent="0.65">
      <c r="B35" s="1032"/>
      <c r="C35" s="1031">
        <v>2024</v>
      </c>
    </row>
    <row r="36" spans="2:7" ht="19" thickBot="1" x14ac:dyDescent="0.7">
      <c r="B36" s="1033"/>
      <c r="C36" s="1033"/>
    </row>
    <row r="37" spans="2:7" ht="37.5" thickBot="1" x14ac:dyDescent="0.7">
      <c r="B37" s="52" t="s">
        <v>1374</v>
      </c>
      <c r="C37" s="1034">
        <v>40998900</v>
      </c>
    </row>
    <row r="38" spans="2:7" ht="19" thickBot="1" x14ac:dyDescent="0.7">
      <c r="B38" s="629" t="s">
        <v>627</v>
      </c>
      <c r="C38" s="631"/>
    </row>
    <row r="39" spans="2:7" ht="19" thickBot="1" x14ac:dyDescent="0.7">
      <c r="B39" s="99" t="s">
        <v>1169</v>
      </c>
      <c r="C39" s="359" t="s">
        <v>1211</v>
      </c>
    </row>
    <row r="41" spans="2:7" ht="19" thickBot="1" x14ac:dyDescent="0.7"/>
    <row r="42" spans="2:7" x14ac:dyDescent="0.65">
      <c r="B42" s="714" t="s">
        <v>1310</v>
      </c>
      <c r="C42" s="715"/>
      <c r="D42" s="715"/>
      <c r="E42" s="715"/>
      <c r="F42" s="715"/>
      <c r="G42" s="737"/>
    </row>
    <row r="43" spans="2:7" ht="37" customHeight="1" x14ac:dyDescent="0.65">
      <c r="B43" s="644" t="s">
        <v>32</v>
      </c>
      <c r="C43" s="724" t="s">
        <v>628</v>
      </c>
      <c r="D43" s="725"/>
      <c r="E43" s="725"/>
      <c r="F43" s="725"/>
      <c r="G43" s="726"/>
    </row>
    <row r="44" spans="2:7" x14ac:dyDescent="0.65">
      <c r="B44" s="644"/>
      <c r="C44" s="289">
        <v>2018</v>
      </c>
      <c r="D44" s="289">
        <v>2019</v>
      </c>
      <c r="E44" s="289">
        <v>2020</v>
      </c>
      <c r="F44" s="289">
        <v>2021</v>
      </c>
      <c r="G44" s="290">
        <v>2022</v>
      </c>
    </row>
    <row r="45" spans="2:7" x14ac:dyDescent="0.65">
      <c r="B45" s="338" t="s">
        <v>4</v>
      </c>
      <c r="C45" s="277">
        <v>0.06</v>
      </c>
      <c r="D45" s="277">
        <v>0.13</v>
      </c>
      <c r="E45" s="277">
        <v>7.0000000000000007E-2</v>
      </c>
      <c r="F45" s="277">
        <v>7.0000000000000007E-2</v>
      </c>
      <c r="G45" s="278">
        <v>1.06</v>
      </c>
    </row>
    <row r="46" spans="2:7" x14ac:dyDescent="0.65">
      <c r="B46" s="338" t="s">
        <v>5</v>
      </c>
      <c r="C46" s="285">
        <v>0.02</v>
      </c>
      <c r="D46" s="285">
        <v>0.01</v>
      </c>
      <c r="E46" s="285">
        <v>0</v>
      </c>
      <c r="F46" s="285">
        <v>0.04</v>
      </c>
      <c r="G46" s="292">
        <v>0.28000000000000003</v>
      </c>
    </row>
    <row r="47" spans="2:7" x14ac:dyDescent="0.65">
      <c r="B47" s="101" t="s">
        <v>6</v>
      </c>
      <c r="C47" s="329">
        <v>0.09</v>
      </c>
      <c r="D47" s="329">
        <v>1.4999999999999999E-2</v>
      </c>
      <c r="E47" s="329">
        <v>7.0000000000000007E-2</v>
      </c>
      <c r="F47" s="329">
        <v>0.11</v>
      </c>
      <c r="G47" s="330">
        <v>1.34</v>
      </c>
    </row>
    <row r="48" spans="2:7" ht="35.15" customHeight="1" thickBot="1" x14ac:dyDescent="0.7">
      <c r="B48" s="861" t="s">
        <v>37</v>
      </c>
      <c r="C48" s="862"/>
      <c r="D48" s="862"/>
      <c r="E48" s="862"/>
      <c r="F48" s="862"/>
      <c r="G48" s="863"/>
    </row>
    <row r="49" spans="2:7" ht="19" thickBot="1" x14ac:dyDescent="0.7">
      <c r="B49" s="99" t="s">
        <v>1169</v>
      </c>
      <c r="C49" s="358" t="s">
        <v>1173</v>
      </c>
      <c r="D49" s="358"/>
      <c r="E49" s="358"/>
      <c r="F49" s="358"/>
      <c r="G49" s="359"/>
    </row>
    <row r="50" spans="2:7" x14ac:dyDescent="0.65">
      <c r="B50" s="16"/>
    </row>
    <row r="51" spans="2:7" ht="19" thickBot="1" x14ac:dyDescent="0.7">
      <c r="B51" s="16"/>
    </row>
    <row r="52" spans="2:7" x14ac:dyDescent="0.65">
      <c r="B52" s="92" t="s">
        <v>629</v>
      </c>
      <c r="C52" s="348"/>
      <c r="D52" s="348"/>
      <c r="E52" s="348"/>
      <c r="F52" s="348"/>
      <c r="G52" s="349"/>
    </row>
    <row r="53" spans="2:7" x14ac:dyDescent="0.65">
      <c r="B53" s="296"/>
      <c r="C53" s="313">
        <v>2018</v>
      </c>
      <c r="D53" s="313">
        <v>2019</v>
      </c>
      <c r="E53" s="313">
        <v>2020</v>
      </c>
      <c r="F53" s="313">
        <v>2021</v>
      </c>
      <c r="G53" s="314">
        <v>2022</v>
      </c>
    </row>
    <row r="54" spans="2:7" ht="93" thickBot="1" x14ac:dyDescent="0.7">
      <c r="B54" s="315" t="s">
        <v>38</v>
      </c>
      <c r="C54" s="37">
        <v>1.4149999999999999E-7</v>
      </c>
      <c r="D54" s="37">
        <v>5.5980000000000002E-7</v>
      </c>
      <c r="E54" s="37">
        <v>1.0081E-7</v>
      </c>
      <c r="F54" s="37">
        <v>5.9839999999999998E-8</v>
      </c>
      <c r="G54" s="38">
        <v>9.0324000000000003E-7</v>
      </c>
    </row>
    <row r="55" spans="2:7" ht="19" thickBot="1" x14ac:dyDescent="0.7">
      <c r="B55" s="99" t="s">
        <v>1169</v>
      </c>
      <c r="C55" s="358" t="s">
        <v>1173</v>
      </c>
      <c r="D55" s="358"/>
      <c r="E55" s="358"/>
      <c r="F55" s="358"/>
      <c r="G55" s="359"/>
    </row>
    <row r="57" spans="2:7" ht="19" thickBot="1" x14ac:dyDescent="0.7"/>
    <row r="58" spans="2:7" x14ac:dyDescent="0.65">
      <c r="B58" s="714" t="s">
        <v>630</v>
      </c>
      <c r="C58" s="715"/>
      <c r="D58" s="715"/>
      <c r="E58" s="737"/>
    </row>
    <row r="59" spans="2:7" ht="16.75" customHeight="1" x14ac:dyDescent="0.65">
      <c r="B59" s="797" t="s">
        <v>246</v>
      </c>
      <c r="C59" s="724" t="s">
        <v>631</v>
      </c>
      <c r="D59" s="725"/>
      <c r="E59" s="726"/>
    </row>
    <row r="60" spans="2:7" x14ac:dyDescent="0.65">
      <c r="B60" s="798"/>
      <c r="C60" s="289">
        <v>2022</v>
      </c>
      <c r="D60" s="289">
        <v>2023</v>
      </c>
      <c r="E60" s="290">
        <v>2024</v>
      </c>
    </row>
    <row r="61" spans="2:7" x14ac:dyDescent="0.65">
      <c r="B61" s="22" t="s">
        <v>632</v>
      </c>
      <c r="C61" s="277">
        <v>166.61</v>
      </c>
      <c r="D61" s="277">
        <v>85.37</v>
      </c>
      <c r="E61" s="278">
        <v>74.61</v>
      </c>
    </row>
    <row r="62" spans="2:7" x14ac:dyDescent="0.65">
      <c r="B62" s="31" t="s">
        <v>633</v>
      </c>
      <c r="C62" s="285">
        <v>108.45</v>
      </c>
      <c r="D62" s="285">
        <v>74.069999999999993</v>
      </c>
      <c r="E62" s="292">
        <v>69.39</v>
      </c>
    </row>
    <row r="63" spans="2:7" x14ac:dyDescent="0.65">
      <c r="B63" s="31" t="s">
        <v>634</v>
      </c>
      <c r="C63" s="285">
        <v>113.91</v>
      </c>
      <c r="D63" s="285">
        <v>61.08</v>
      </c>
      <c r="E63" s="292">
        <v>59.42</v>
      </c>
    </row>
    <row r="64" spans="2:7" x14ac:dyDescent="0.65">
      <c r="B64" s="31" t="s">
        <v>635</v>
      </c>
      <c r="C64" s="285">
        <v>124.89</v>
      </c>
      <c r="D64" s="285">
        <v>65.94</v>
      </c>
      <c r="E64" s="292">
        <v>63.76</v>
      </c>
    </row>
    <row r="65" spans="2:7" x14ac:dyDescent="0.65">
      <c r="B65" s="31" t="s">
        <v>252</v>
      </c>
      <c r="C65" s="285">
        <v>154.13</v>
      </c>
      <c r="D65" s="285">
        <v>91.53</v>
      </c>
      <c r="E65" s="292">
        <v>79.38</v>
      </c>
    </row>
    <row r="66" spans="2:7" x14ac:dyDescent="0.65">
      <c r="B66" s="31" t="s">
        <v>636</v>
      </c>
      <c r="C66" s="285">
        <v>76.180000000000007</v>
      </c>
      <c r="D66" s="285">
        <v>61.88</v>
      </c>
      <c r="E66" s="292">
        <v>61.96</v>
      </c>
    </row>
    <row r="67" spans="2:7" x14ac:dyDescent="0.65">
      <c r="B67" s="31" t="s">
        <v>637</v>
      </c>
      <c r="C67" s="285">
        <v>55.67</v>
      </c>
      <c r="D67" s="285">
        <v>46.35</v>
      </c>
      <c r="E67" s="292">
        <v>42.97</v>
      </c>
    </row>
    <row r="68" spans="2:7" x14ac:dyDescent="0.65">
      <c r="B68" s="31" t="s">
        <v>638</v>
      </c>
      <c r="C68" s="285">
        <v>125.21</v>
      </c>
      <c r="D68" s="285">
        <v>69.48</v>
      </c>
      <c r="E68" s="292">
        <v>60.98</v>
      </c>
    </row>
    <row r="69" spans="2:7" x14ac:dyDescent="0.65">
      <c r="B69" s="31" t="s">
        <v>639</v>
      </c>
      <c r="C69" s="285">
        <v>65.75</v>
      </c>
      <c r="D69" s="285">
        <v>80.73</v>
      </c>
      <c r="E69" s="292">
        <v>45.58</v>
      </c>
    </row>
    <row r="70" spans="2:7" x14ac:dyDescent="0.65">
      <c r="B70" s="31" t="s">
        <v>640</v>
      </c>
      <c r="C70" s="285">
        <v>91.46</v>
      </c>
      <c r="D70" s="285">
        <v>97.82</v>
      </c>
      <c r="E70" s="292">
        <v>87.48</v>
      </c>
    </row>
    <row r="71" spans="2:7" x14ac:dyDescent="0.65">
      <c r="B71" s="31" t="s">
        <v>641</v>
      </c>
      <c r="C71" s="285">
        <v>204.04</v>
      </c>
      <c r="D71" s="285">
        <v>84.45</v>
      </c>
      <c r="E71" s="292">
        <v>80.3</v>
      </c>
    </row>
    <row r="72" spans="2:7" x14ac:dyDescent="0.65">
      <c r="B72" s="31" t="s">
        <v>642</v>
      </c>
      <c r="C72" s="285">
        <v>62.08</v>
      </c>
      <c r="D72" s="285">
        <v>89.13</v>
      </c>
      <c r="E72" s="292">
        <v>57.87</v>
      </c>
    </row>
    <row r="73" spans="2:7" ht="19" thickBot="1" x14ac:dyDescent="0.7">
      <c r="B73" s="39" t="s">
        <v>643</v>
      </c>
      <c r="C73" s="33">
        <v>59.36</v>
      </c>
      <c r="D73" s="33">
        <v>85.05</v>
      </c>
      <c r="E73" s="28">
        <v>79.62</v>
      </c>
    </row>
    <row r="74" spans="2:7" ht="19" thickBot="1" x14ac:dyDescent="0.7">
      <c r="B74" s="77" t="s">
        <v>644</v>
      </c>
      <c r="C74" s="332">
        <v>109.13</v>
      </c>
      <c r="D74" s="332">
        <v>76.37</v>
      </c>
      <c r="E74" s="566">
        <v>66.41</v>
      </c>
    </row>
    <row r="75" spans="2:7" ht="19" thickBot="1" x14ac:dyDescent="0.7">
      <c r="B75" s="354"/>
      <c r="G75" s="341"/>
    </row>
    <row r="76" spans="2:7" x14ac:dyDescent="0.65">
      <c r="B76" s="902" t="s">
        <v>246</v>
      </c>
      <c r="C76" s="651" t="s">
        <v>645</v>
      </c>
      <c r="D76" s="651"/>
      <c r="E76" s="652"/>
      <c r="G76" s="341"/>
    </row>
    <row r="77" spans="2:7" x14ac:dyDescent="0.65">
      <c r="B77" s="644"/>
      <c r="C77" s="289">
        <v>2022</v>
      </c>
      <c r="D77" s="289">
        <v>2023</v>
      </c>
      <c r="E77" s="290">
        <v>2024</v>
      </c>
      <c r="G77" s="341"/>
    </row>
    <row r="78" spans="2:7" x14ac:dyDescent="0.65">
      <c r="B78" s="22" t="s">
        <v>646</v>
      </c>
      <c r="C78" s="277">
        <v>42.71</v>
      </c>
      <c r="D78" s="277">
        <v>28.08</v>
      </c>
      <c r="E78" s="278">
        <v>23.38</v>
      </c>
      <c r="G78" s="341"/>
    </row>
    <row r="79" spans="2:7" x14ac:dyDescent="0.65">
      <c r="B79" s="31" t="s">
        <v>633</v>
      </c>
      <c r="C79" s="285">
        <v>36.86</v>
      </c>
      <c r="D79" s="285">
        <v>28.96</v>
      </c>
      <c r="E79" s="292">
        <v>27.94</v>
      </c>
      <c r="G79" s="341"/>
    </row>
    <row r="80" spans="2:7" x14ac:dyDescent="0.65">
      <c r="B80" s="31" t="s">
        <v>634</v>
      </c>
      <c r="C80" s="285">
        <v>37.49</v>
      </c>
      <c r="D80" s="285">
        <v>24.12</v>
      </c>
      <c r="E80" s="292">
        <v>19.84</v>
      </c>
      <c r="G80" s="341"/>
    </row>
    <row r="81" spans="2:9" x14ac:dyDescent="0.65">
      <c r="B81" s="31" t="s">
        <v>635</v>
      </c>
      <c r="C81" s="285">
        <v>42.07</v>
      </c>
      <c r="D81" s="285">
        <v>26.57</v>
      </c>
      <c r="E81" s="292">
        <v>20.64</v>
      </c>
      <c r="G81" s="341"/>
    </row>
    <row r="82" spans="2:9" x14ac:dyDescent="0.65">
      <c r="B82" s="31" t="s">
        <v>252</v>
      </c>
      <c r="C82" s="285">
        <v>43.26</v>
      </c>
      <c r="D82" s="285">
        <v>32.619999999999997</v>
      </c>
      <c r="E82" s="292">
        <v>28.12</v>
      </c>
      <c r="G82" s="341"/>
    </row>
    <row r="83" spans="2:9" x14ac:dyDescent="0.65">
      <c r="B83" s="31" t="s">
        <v>647</v>
      </c>
      <c r="C83" s="285" t="s">
        <v>648</v>
      </c>
      <c r="D83" s="285">
        <v>23.36</v>
      </c>
      <c r="E83" s="292">
        <v>25.62</v>
      </c>
      <c r="G83" s="341"/>
    </row>
    <row r="84" spans="2:9" x14ac:dyDescent="0.65">
      <c r="B84" s="31" t="s">
        <v>649</v>
      </c>
      <c r="C84" s="285" t="s">
        <v>648</v>
      </c>
      <c r="D84" s="285">
        <v>18.61</v>
      </c>
      <c r="E84" s="292">
        <v>18.809999999999999</v>
      </c>
      <c r="G84" s="341"/>
    </row>
    <row r="85" spans="2:9" x14ac:dyDescent="0.65">
      <c r="B85" s="31" t="s">
        <v>650</v>
      </c>
      <c r="C85" s="285" t="s">
        <v>648</v>
      </c>
      <c r="D85" s="285">
        <v>17.89</v>
      </c>
      <c r="E85" s="292">
        <v>13.9</v>
      </c>
      <c r="G85" s="341"/>
    </row>
    <row r="86" spans="2:9" x14ac:dyDescent="0.65">
      <c r="B86" s="31" t="s">
        <v>256</v>
      </c>
      <c r="C86" s="285">
        <v>18.239999999999998</v>
      </c>
      <c r="D86" s="285">
        <v>18.72</v>
      </c>
      <c r="E86" s="292">
        <v>23.73</v>
      </c>
      <c r="G86" s="341"/>
    </row>
    <row r="87" spans="2:9" x14ac:dyDescent="0.65">
      <c r="B87" s="31" t="s">
        <v>651</v>
      </c>
      <c r="C87" s="285">
        <v>37</v>
      </c>
      <c r="D87" s="285">
        <v>41.29</v>
      </c>
      <c r="E87" s="292">
        <v>38.53</v>
      </c>
      <c r="G87" s="341"/>
    </row>
    <row r="88" spans="2:9" x14ac:dyDescent="0.65">
      <c r="B88" s="31" t="s">
        <v>641</v>
      </c>
      <c r="C88" s="285" t="s">
        <v>648</v>
      </c>
      <c r="D88" s="285">
        <v>28.47</v>
      </c>
      <c r="E88" s="292">
        <v>28.8</v>
      </c>
      <c r="G88" s="341"/>
    </row>
    <row r="89" spans="2:9" x14ac:dyDescent="0.65">
      <c r="B89" s="31" t="s">
        <v>652</v>
      </c>
      <c r="C89" s="285" t="s">
        <v>648</v>
      </c>
      <c r="D89" s="285">
        <v>20.3</v>
      </c>
      <c r="E89" s="292">
        <v>39.04</v>
      </c>
      <c r="G89" s="341"/>
    </row>
    <row r="90" spans="2:9" x14ac:dyDescent="0.65">
      <c r="B90" s="76" t="s">
        <v>653</v>
      </c>
      <c r="C90" s="308">
        <v>18.02</v>
      </c>
      <c r="D90" s="308">
        <v>25.58</v>
      </c>
      <c r="E90" s="309">
        <v>17.239999999999998</v>
      </c>
      <c r="G90" s="341"/>
    </row>
    <row r="91" spans="2:9" ht="19" thickBot="1" x14ac:dyDescent="0.7">
      <c r="B91" s="596" t="s">
        <v>644</v>
      </c>
      <c r="C91" s="459">
        <v>34.5</v>
      </c>
      <c r="D91" s="459">
        <v>25.7</v>
      </c>
      <c r="E91" s="597">
        <v>25</v>
      </c>
      <c r="G91" s="341"/>
    </row>
    <row r="92" spans="2:9" ht="19" thickBot="1" x14ac:dyDescent="0.7">
      <c r="B92" s="99" t="s">
        <v>1169</v>
      </c>
      <c r="C92" s="358" t="s">
        <v>431</v>
      </c>
      <c r="D92" s="358"/>
      <c r="E92" s="359"/>
      <c r="F92" s="358"/>
      <c r="G92" s="359"/>
    </row>
    <row r="94" spans="2:9" ht="19" thickBot="1" x14ac:dyDescent="0.7"/>
    <row r="95" spans="2:9" ht="36.65" customHeight="1" x14ac:dyDescent="0.65">
      <c r="B95" s="632" t="s">
        <v>654</v>
      </c>
      <c r="C95" s="633"/>
      <c r="D95" s="633"/>
      <c r="E95" s="634"/>
      <c r="F95" s="348"/>
      <c r="G95" s="348"/>
      <c r="H95" s="348"/>
      <c r="I95" s="349"/>
    </row>
    <row r="96" spans="2:9" ht="19" customHeight="1" x14ac:dyDescent="0.65">
      <c r="B96" s="716" t="s">
        <v>655</v>
      </c>
      <c r="C96" s="900"/>
      <c r="D96" s="900"/>
      <c r="E96" s="901"/>
      <c r="I96" s="341"/>
    </row>
    <row r="97" spans="2:9" ht="74" x14ac:dyDescent="0.65">
      <c r="B97" s="40" t="s">
        <v>656</v>
      </c>
      <c r="C97" s="41" t="s">
        <v>657</v>
      </c>
      <c r="D97" s="41" t="s">
        <v>658</v>
      </c>
      <c r="E97" s="42" t="s">
        <v>659</v>
      </c>
      <c r="I97" s="341"/>
    </row>
    <row r="98" spans="2:9" ht="19" thickBot="1" x14ac:dyDescent="0.7">
      <c r="B98" s="43">
        <v>19.7</v>
      </c>
      <c r="C98" s="34">
        <v>0.7</v>
      </c>
      <c r="D98" s="283">
        <v>20.399999999999999</v>
      </c>
      <c r="E98" s="44">
        <v>31.48</v>
      </c>
      <c r="I98" s="341"/>
    </row>
    <row r="99" spans="2:9" x14ac:dyDescent="0.65">
      <c r="B99" s="354"/>
      <c r="I99" s="341"/>
    </row>
    <row r="100" spans="2:9" x14ac:dyDescent="0.65">
      <c r="B100" s="460"/>
      <c r="C100" s="460" t="s">
        <v>660</v>
      </c>
      <c r="D100" s="460"/>
      <c r="E100" s="460"/>
      <c r="F100" s="460"/>
      <c r="I100" s="341"/>
    </row>
    <row r="101" spans="2:9" x14ac:dyDescent="0.65">
      <c r="B101" s="460" t="s">
        <v>661</v>
      </c>
      <c r="C101" s="460" t="s">
        <v>54</v>
      </c>
      <c r="D101" s="460" t="s">
        <v>249</v>
      </c>
      <c r="E101" s="460" t="s">
        <v>595</v>
      </c>
      <c r="F101" s="460" t="s">
        <v>47</v>
      </c>
      <c r="I101" s="341"/>
    </row>
    <row r="102" spans="2:9" ht="74" x14ac:dyDescent="0.65">
      <c r="B102" s="461" t="s">
        <v>662</v>
      </c>
      <c r="C102" s="395">
        <v>31.03</v>
      </c>
      <c r="D102" s="395">
        <v>30.49</v>
      </c>
      <c r="E102" s="395">
        <v>35.68</v>
      </c>
      <c r="F102" s="395">
        <v>40.11</v>
      </c>
      <c r="I102" s="341"/>
    </row>
    <row r="103" spans="2:9" x14ac:dyDescent="0.65">
      <c r="B103" s="462" t="s">
        <v>663</v>
      </c>
      <c r="C103" s="463">
        <v>2280022</v>
      </c>
      <c r="D103" s="463">
        <v>767635</v>
      </c>
      <c r="E103" s="463">
        <v>1405555</v>
      </c>
      <c r="F103" s="463">
        <v>646856</v>
      </c>
      <c r="I103" s="341"/>
    </row>
    <row r="104" spans="2:9" ht="55.5" x14ac:dyDescent="0.65">
      <c r="B104" s="461" t="s">
        <v>664</v>
      </c>
      <c r="C104" s="395">
        <v>30.83</v>
      </c>
      <c r="D104" s="395">
        <v>19.8</v>
      </c>
      <c r="E104" s="395">
        <v>20.399999999999999</v>
      </c>
      <c r="F104" s="395">
        <v>32.200000000000003</v>
      </c>
      <c r="I104" s="341"/>
    </row>
    <row r="105" spans="2:9" x14ac:dyDescent="0.65">
      <c r="B105" s="462" t="s">
        <v>665</v>
      </c>
      <c r="C105" s="395">
        <v>13.12</v>
      </c>
      <c r="D105" s="395">
        <v>1.46</v>
      </c>
      <c r="E105" s="395">
        <v>3.73</v>
      </c>
      <c r="F105" s="395">
        <v>3.94</v>
      </c>
      <c r="I105" s="341"/>
    </row>
    <row r="106" spans="2:9" x14ac:dyDescent="0.65">
      <c r="B106" s="462" t="s">
        <v>666</v>
      </c>
      <c r="C106" s="395">
        <v>407</v>
      </c>
      <c r="D106" s="395">
        <v>103</v>
      </c>
      <c r="E106" s="395">
        <v>206</v>
      </c>
      <c r="F106" s="395">
        <v>103</v>
      </c>
      <c r="I106" s="341"/>
    </row>
    <row r="107" spans="2:9" x14ac:dyDescent="0.65">
      <c r="B107" s="462" t="s">
        <v>667</v>
      </c>
      <c r="C107" s="463">
        <v>7348681</v>
      </c>
      <c r="D107" s="463">
        <v>2517286</v>
      </c>
      <c r="E107" s="463">
        <v>3938885</v>
      </c>
      <c r="F107" s="463">
        <v>1612639</v>
      </c>
      <c r="I107" s="341"/>
    </row>
    <row r="108" spans="2:9" x14ac:dyDescent="0.65">
      <c r="B108" s="462" t="s">
        <v>668</v>
      </c>
      <c r="C108" s="395">
        <v>1362</v>
      </c>
      <c r="D108" s="395">
        <v>527</v>
      </c>
      <c r="E108" s="395">
        <v>1028</v>
      </c>
      <c r="F108" s="395">
        <v>331</v>
      </c>
      <c r="I108" s="341"/>
    </row>
    <row r="109" spans="2:9" ht="29.5" customHeight="1" thickBot="1" x14ac:dyDescent="0.7">
      <c r="B109" s="354"/>
      <c r="I109" s="341"/>
    </row>
    <row r="110" spans="2:9" ht="50.5" customHeight="1" thickBot="1" x14ac:dyDescent="0.7">
      <c r="B110" s="888" t="s">
        <v>1339</v>
      </c>
      <c r="C110" s="889"/>
      <c r="D110" s="890"/>
    </row>
    <row r="111" spans="2:9" ht="35" customHeight="1" x14ac:dyDescent="0.65">
      <c r="B111" s="891" t="s">
        <v>1338</v>
      </c>
      <c r="C111" s="892"/>
      <c r="D111" s="893"/>
    </row>
    <row r="112" spans="2:9" ht="19" thickBot="1" x14ac:dyDescent="0.7">
      <c r="B112" s="565" t="s">
        <v>42</v>
      </c>
      <c r="C112" s="96" t="s">
        <v>40</v>
      </c>
      <c r="D112" s="96" t="s">
        <v>41</v>
      </c>
    </row>
    <row r="113" spans="2:4" ht="19" thickBot="1" x14ac:dyDescent="0.7">
      <c r="B113" s="563" t="s">
        <v>43</v>
      </c>
      <c r="C113" s="25" t="s">
        <v>40</v>
      </c>
      <c r="D113" s="25"/>
    </row>
    <row r="114" spans="2:4" ht="19" thickBot="1" x14ac:dyDescent="0.7">
      <c r="B114" s="563" t="s">
        <v>44</v>
      </c>
      <c r="C114" s="25" t="s">
        <v>40</v>
      </c>
      <c r="D114" s="25"/>
    </row>
    <row r="115" spans="2:4" ht="19" thickBot="1" x14ac:dyDescent="0.7">
      <c r="B115" s="563" t="s">
        <v>45</v>
      </c>
      <c r="C115" s="25" t="s">
        <v>40</v>
      </c>
      <c r="D115" s="25"/>
    </row>
    <row r="116" spans="2:4" ht="19" thickBot="1" x14ac:dyDescent="0.7">
      <c r="B116" s="563" t="s">
        <v>46</v>
      </c>
      <c r="C116" s="45" t="s">
        <v>40</v>
      </c>
      <c r="D116" s="45"/>
    </row>
    <row r="117" spans="2:4" ht="19" thickBot="1" x14ac:dyDescent="0.7">
      <c r="B117" s="563" t="s">
        <v>47</v>
      </c>
      <c r="C117" s="45" t="s">
        <v>40</v>
      </c>
      <c r="D117" s="45"/>
    </row>
    <row r="118" spans="2:4" ht="19" thickBot="1" x14ac:dyDescent="0.7">
      <c r="B118" s="564" t="s">
        <v>48</v>
      </c>
      <c r="C118" s="45" t="s">
        <v>40</v>
      </c>
      <c r="D118" s="45"/>
    </row>
    <row r="119" spans="2:4" ht="19" thickBot="1" x14ac:dyDescent="0.7">
      <c r="B119" s="564" t="s">
        <v>49</v>
      </c>
      <c r="C119" s="45" t="s">
        <v>40</v>
      </c>
      <c r="D119" s="45"/>
    </row>
    <row r="120" spans="2:4" ht="19" thickBot="1" x14ac:dyDescent="0.7">
      <c r="B120" s="564" t="s">
        <v>50</v>
      </c>
      <c r="C120" s="45" t="s">
        <v>40</v>
      </c>
      <c r="D120" s="45"/>
    </row>
    <row r="121" spans="2:4" ht="19" thickBot="1" x14ac:dyDescent="0.7">
      <c r="B121" s="564" t="s">
        <v>51</v>
      </c>
      <c r="C121" s="45" t="s">
        <v>40</v>
      </c>
      <c r="D121" s="45"/>
    </row>
    <row r="122" spans="2:4" ht="19" thickBot="1" x14ac:dyDescent="0.7">
      <c r="B122" s="564" t="s">
        <v>52</v>
      </c>
      <c r="C122" s="45" t="s">
        <v>40</v>
      </c>
      <c r="D122" s="45"/>
    </row>
    <row r="123" spans="2:4" ht="19" thickBot="1" x14ac:dyDescent="0.7">
      <c r="B123" s="564" t="s">
        <v>53</v>
      </c>
      <c r="C123" s="45" t="s">
        <v>40</v>
      </c>
      <c r="D123" s="45"/>
    </row>
    <row r="124" spans="2:4" ht="19" thickBot="1" x14ac:dyDescent="0.7">
      <c r="B124" s="564" t="s">
        <v>54</v>
      </c>
      <c r="C124" s="45" t="s">
        <v>40</v>
      </c>
      <c r="D124" s="45"/>
    </row>
    <row r="125" spans="2:4" ht="19" thickBot="1" x14ac:dyDescent="0.7">
      <c r="B125" s="564" t="s">
        <v>55</v>
      </c>
      <c r="C125" s="45" t="s">
        <v>40</v>
      </c>
      <c r="D125" s="45"/>
    </row>
    <row r="126" spans="2:4" ht="19" thickBot="1" x14ac:dyDescent="0.7">
      <c r="B126" s="564" t="s">
        <v>56</v>
      </c>
      <c r="C126" s="45" t="s">
        <v>57</v>
      </c>
      <c r="D126" s="45"/>
    </row>
    <row r="127" spans="2:4" x14ac:dyDescent="0.65">
      <c r="B127" s="15" t="s">
        <v>669</v>
      </c>
      <c r="C127" s="108"/>
      <c r="D127" s="598"/>
    </row>
    <row r="128" spans="2:4" ht="19" thickBot="1" x14ac:dyDescent="0.7">
      <c r="B128" s="100" t="s">
        <v>670</v>
      </c>
      <c r="C128" s="360"/>
      <c r="D128" s="599"/>
    </row>
    <row r="129" spans="2:4" ht="19" thickBot="1" x14ac:dyDescent="0.7">
      <c r="B129" s="99" t="s">
        <v>1169</v>
      </c>
      <c r="C129" s="358" t="s">
        <v>1186</v>
      </c>
      <c r="D129" s="359"/>
    </row>
    <row r="131" spans="2:4" ht="19" thickBot="1" x14ac:dyDescent="0.7"/>
    <row r="132" spans="2:4" ht="53.5" customHeight="1" thickBot="1" x14ac:dyDescent="0.7">
      <c r="B132" s="629" t="s">
        <v>671</v>
      </c>
      <c r="C132" s="630"/>
      <c r="D132" s="631"/>
    </row>
    <row r="133" spans="2:4" ht="49" customHeight="1" x14ac:dyDescent="0.65">
      <c r="B133" s="885" t="s">
        <v>1341</v>
      </c>
      <c r="C133" s="886"/>
      <c r="D133" s="887"/>
    </row>
    <row r="134" spans="2:4" x14ac:dyDescent="0.65">
      <c r="B134" s="101" t="s">
        <v>42</v>
      </c>
      <c r="C134" s="329" t="s">
        <v>40</v>
      </c>
      <c r="D134" s="330" t="s">
        <v>41</v>
      </c>
    </row>
    <row r="135" spans="2:4" x14ac:dyDescent="0.65">
      <c r="B135" s="304" t="s">
        <v>43</v>
      </c>
      <c r="C135" s="285" t="s">
        <v>40</v>
      </c>
      <c r="D135" s="32"/>
    </row>
    <row r="136" spans="2:4" x14ac:dyDescent="0.65">
      <c r="B136" s="304" t="s">
        <v>44</v>
      </c>
      <c r="C136" s="285" t="s">
        <v>40</v>
      </c>
      <c r="D136" s="32"/>
    </row>
    <row r="137" spans="2:4" x14ac:dyDescent="0.65">
      <c r="B137" s="304" t="s">
        <v>45</v>
      </c>
      <c r="C137" s="285" t="s">
        <v>40</v>
      </c>
      <c r="D137" s="32"/>
    </row>
    <row r="138" spans="2:4" x14ac:dyDescent="0.65">
      <c r="B138" s="304" t="s">
        <v>46</v>
      </c>
      <c r="C138" s="285" t="s">
        <v>40</v>
      </c>
      <c r="D138" s="48"/>
    </row>
    <row r="139" spans="2:4" x14ac:dyDescent="0.65">
      <c r="B139" s="304" t="s">
        <v>47</v>
      </c>
      <c r="C139" s="285" t="s">
        <v>40</v>
      </c>
      <c r="D139" s="48"/>
    </row>
    <row r="140" spans="2:4" x14ac:dyDescent="0.65">
      <c r="B140" s="55" t="s">
        <v>48</v>
      </c>
      <c r="C140" s="285" t="s">
        <v>40</v>
      </c>
      <c r="D140" s="48"/>
    </row>
    <row r="141" spans="2:4" x14ac:dyDescent="0.65">
      <c r="B141" s="55" t="s">
        <v>49</v>
      </c>
      <c r="C141" s="285" t="s">
        <v>40</v>
      </c>
      <c r="D141" s="48"/>
    </row>
    <row r="142" spans="2:4" x14ac:dyDescent="0.65">
      <c r="B142" s="55" t="s">
        <v>50</v>
      </c>
      <c r="C142" s="285" t="s">
        <v>40</v>
      </c>
      <c r="D142" s="48"/>
    </row>
    <row r="143" spans="2:4" x14ac:dyDescent="0.65">
      <c r="B143" s="55" t="s">
        <v>51</v>
      </c>
      <c r="C143" s="285" t="s">
        <v>40</v>
      </c>
      <c r="D143" s="48"/>
    </row>
    <row r="144" spans="2:4" x14ac:dyDescent="0.65">
      <c r="B144" s="55" t="s">
        <v>52</v>
      </c>
      <c r="C144" s="285" t="s">
        <v>40</v>
      </c>
      <c r="D144" s="48"/>
    </row>
    <row r="145" spans="2:4" x14ac:dyDescent="0.65">
      <c r="B145" s="55" t="s">
        <v>53</v>
      </c>
      <c r="C145" s="285" t="s">
        <v>40</v>
      </c>
      <c r="D145" s="48"/>
    </row>
    <row r="146" spans="2:4" x14ac:dyDescent="0.65">
      <c r="B146" s="55" t="s">
        <v>54</v>
      </c>
      <c r="C146" s="285" t="s">
        <v>40</v>
      </c>
      <c r="D146" s="48"/>
    </row>
    <row r="147" spans="2:4" x14ac:dyDescent="0.65">
      <c r="B147" s="55" t="s">
        <v>55</v>
      </c>
      <c r="C147" s="285" t="s">
        <v>40</v>
      </c>
      <c r="D147" s="48"/>
    </row>
    <row r="148" spans="2:4" x14ac:dyDescent="0.65">
      <c r="B148" s="55" t="s">
        <v>672</v>
      </c>
      <c r="C148" s="47" t="s">
        <v>57</v>
      </c>
      <c r="D148" s="48"/>
    </row>
    <row r="149" spans="2:4" ht="39.5" customHeight="1" thickBot="1" x14ac:dyDescent="0.7">
      <c r="B149" s="897" t="s">
        <v>673</v>
      </c>
      <c r="C149" s="898"/>
      <c r="D149" s="899"/>
    </row>
    <row r="150" spans="2:4" ht="19" thickBot="1" x14ac:dyDescent="0.7">
      <c r="B150" s="99" t="s">
        <v>1169</v>
      </c>
      <c r="C150" s="358" t="s">
        <v>1175</v>
      </c>
      <c r="D150" s="359"/>
    </row>
  </sheetData>
  <mergeCells count="24">
    <mergeCell ref="B33:C33"/>
    <mergeCell ref="B38:C38"/>
    <mergeCell ref="B34:B36"/>
    <mergeCell ref="C35:C36"/>
    <mergeCell ref="B149:D149"/>
    <mergeCell ref="B96:E96"/>
    <mergeCell ref="B76:B77"/>
    <mergeCell ref="B59:B60"/>
    <mergeCell ref="C76:E76"/>
    <mergeCell ref="B95:E95"/>
    <mergeCell ref="C59:E59"/>
    <mergeCell ref="B132:D132"/>
    <mergeCell ref="B133:D133"/>
    <mergeCell ref="B110:D110"/>
    <mergeCell ref="B111:D111"/>
    <mergeCell ref="B2:J2"/>
    <mergeCell ref="B58:E58"/>
    <mergeCell ref="B23:F23"/>
    <mergeCell ref="B48:G48"/>
    <mergeCell ref="B3:J3"/>
    <mergeCell ref="C24:F24"/>
    <mergeCell ref="B42:G42"/>
    <mergeCell ref="B43:B44"/>
    <mergeCell ref="C43:G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958A-C155-4DAA-B6AD-5FE316F7128B}">
  <dimension ref="B1:K79"/>
  <sheetViews>
    <sheetView topLeftCell="A41" zoomScaleNormal="75" workbookViewId="0">
      <selection activeCell="B53" sqref="B53"/>
    </sheetView>
  </sheetViews>
  <sheetFormatPr defaultColWidth="8.81640625" defaultRowHeight="18.5" x14ac:dyDescent="0.65"/>
  <cols>
    <col min="1" max="1" width="8.81640625" style="10"/>
    <col min="2" max="2" width="37.453125" style="10" customWidth="1"/>
    <col min="3" max="3" width="18.453125" style="10" customWidth="1"/>
    <col min="4" max="4" width="21.453125" style="10" customWidth="1"/>
    <col min="5" max="5" width="12" style="10" customWidth="1"/>
    <col min="6" max="16384" width="8.81640625" style="10"/>
  </cols>
  <sheetData>
    <row r="1" spans="2:4" ht="19" thickBot="1" x14ac:dyDescent="0.7"/>
    <row r="2" spans="2:4" x14ac:dyDescent="0.65">
      <c r="B2" s="714" t="s">
        <v>674</v>
      </c>
      <c r="C2" s="715"/>
      <c r="D2" s="737"/>
    </row>
    <row r="3" spans="2:4" ht="37" customHeight="1" x14ac:dyDescent="0.65">
      <c r="B3" s="916" t="s">
        <v>675</v>
      </c>
      <c r="C3" s="917"/>
      <c r="D3" s="918"/>
    </row>
    <row r="4" spans="2:4" ht="36" customHeight="1" x14ac:dyDescent="0.65">
      <c r="B4" s="351" t="s">
        <v>676</v>
      </c>
      <c r="C4" s="464" t="s">
        <v>677</v>
      </c>
      <c r="D4" s="465" t="s">
        <v>678</v>
      </c>
    </row>
    <row r="5" spans="2:4" x14ac:dyDescent="0.65">
      <c r="B5" s="304" t="s">
        <v>679</v>
      </c>
      <c r="C5" s="214">
        <v>5</v>
      </c>
      <c r="D5" s="215">
        <v>25</v>
      </c>
    </row>
    <row r="6" spans="2:4" x14ac:dyDescent="0.65">
      <c r="B6" s="304" t="s">
        <v>680</v>
      </c>
      <c r="C6" s="214">
        <v>3</v>
      </c>
      <c r="D6" s="215">
        <v>31</v>
      </c>
    </row>
    <row r="7" spans="2:4" x14ac:dyDescent="0.65">
      <c r="B7" s="304" t="s">
        <v>681</v>
      </c>
      <c r="C7" s="214">
        <v>32</v>
      </c>
      <c r="D7" s="215">
        <v>9</v>
      </c>
    </row>
    <row r="8" spans="2:4" x14ac:dyDescent="0.65">
      <c r="B8" s="304" t="s">
        <v>682</v>
      </c>
      <c r="C8" s="214">
        <v>26</v>
      </c>
      <c r="D8" s="215">
        <v>15</v>
      </c>
    </row>
    <row r="9" spans="2:4" x14ac:dyDescent="0.65">
      <c r="B9" s="304" t="s">
        <v>683</v>
      </c>
      <c r="C9" s="214">
        <v>26</v>
      </c>
      <c r="D9" s="215">
        <v>17</v>
      </c>
    </row>
    <row r="10" spans="2:4" x14ac:dyDescent="0.65">
      <c r="B10" s="304" t="s">
        <v>684</v>
      </c>
      <c r="C10" s="214">
        <v>16</v>
      </c>
      <c r="D10" s="215">
        <v>15</v>
      </c>
    </row>
    <row r="11" spans="2:4" x14ac:dyDescent="0.65">
      <c r="B11" s="304" t="s">
        <v>685</v>
      </c>
      <c r="C11" s="214">
        <v>23</v>
      </c>
      <c r="D11" s="215">
        <v>17</v>
      </c>
    </row>
    <row r="12" spans="2:4" x14ac:dyDescent="0.65">
      <c r="B12" s="304" t="s">
        <v>686</v>
      </c>
      <c r="C12" s="214">
        <v>9</v>
      </c>
      <c r="D12" s="215">
        <v>18</v>
      </c>
    </row>
    <row r="13" spans="2:4" x14ac:dyDescent="0.65">
      <c r="B13" s="304" t="s">
        <v>687</v>
      </c>
      <c r="C13" s="214">
        <v>28</v>
      </c>
      <c r="D13" s="215">
        <v>14</v>
      </c>
    </row>
    <row r="14" spans="2:4" x14ac:dyDescent="0.65">
      <c r="B14" s="304" t="s">
        <v>688</v>
      </c>
      <c r="C14" s="214">
        <v>17</v>
      </c>
      <c r="D14" s="215">
        <v>9</v>
      </c>
    </row>
    <row r="15" spans="2:4" x14ac:dyDescent="0.65">
      <c r="B15" s="304" t="s">
        <v>689</v>
      </c>
      <c r="C15" s="214">
        <v>15</v>
      </c>
      <c r="D15" s="215">
        <v>14</v>
      </c>
    </row>
    <row r="16" spans="2:4" x14ac:dyDescent="0.65">
      <c r="B16" s="304" t="s">
        <v>690</v>
      </c>
      <c r="C16" s="214">
        <v>16</v>
      </c>
      <c r="D16" s="215">
        <v>6</v>
      </c>
    </row>
    <row r="17" spans="2:11" x14ac:dyDescent="0.65">
      <c r="B17" s="304" t="s">
        <v>691</v>
      </c>
      <c r="C17" s="214">
        <v>7</v>
      </c>
      <c r="D17" s="215">
        <v>8</v>
      </c>
    </row>
    <row r="18" spans="2:11" x14ac:dyDescent="0.65">
      <c r="B18" s="304" t="s">
        <v>692</v>
      </c>
      <c r="C18" s="214">
        <v>15</v>
      </c>
      <c r="D18" s="215">
        <v>20</v>
      </c>
    </row>
    <row r="19" spans="2:11" x14ac:dyDescent="0.65">
      <c r="B19" s="304" t="s">
        <v>693</v>
      </c>
      <c r="C19" s="214">
        <v>13</v>
      </c>
      <c r="D19" s="215">
        <v>16</v>
      </c>
    </row>
    <row r="20" spans="2:11" x14ac:dyDescent="0.65">
      <c r="B20" s="304" t="s">
        <v>694</v>
      </c>
      <c r="C20" s="214">
        <v>19</v>
      </c>
      <c r="D20" s="215">
        <v>15</v>
      </c>
    </row>
    <row r="21" spans="2:11" x14ac:dyDescent="0.65">
      <c r="B21" s="304" t="s">
        <v>695</v>
      </c>
      <c r="C21" s="214">
        <v>24</v>
      </c>
      <c r="D21" s="215">
        <v>19</v>
      </c>
    </row>
    <row r="22" spans="2:11" x14ac:dyDescent="0.65">
      <c r="B22" s="304" t="s">
        <v>696</v>
      </c>
      <c r="C22" s="214">
        <v>23</v>
      </c>
      <c r="D22" s="215">
        <v>18</v>
      </c>
    </row>
    <row r="23" spans="2:11" ht="19" thickBot="1" x14ac:dyDescent="0.7">
      <c r="B23" s="307" t="s">
        <v>495</v>
      </c>
      <c r="C23" s="220">
        <v>28</v>
      </c>
      <c r="D23" s="221">
        <v>17</v>
      </c>
    </row>
    <row r="24" spans="2:11" ht="19" thickBot="1" x14ac:dyDescent="0.7">
      <c r="B24" s="81" t="s">
        <v>1169</v>
      </c>
      <c r="C24" s="358" t="s">
        <v>1212</v>
      </c>
      <c r="D24" s="359"/>
    </row>
    <row r="26" spans="2:11" s="466" customFormat="1" ht="19" thickBot="1" x14ac:dyDescent="0.7">
      <c r="B26" s="10"/>
      <c r="C26" s="10"/>
      <c r="D26" s="10"/>
      <c r="E26" s="10"/>
    </row>
    <row r="27" spans="2:11" ht="80.150000000000006" customHeight="1" thickBot="1" x14ac:dyDescent="0.7">
      <c r="B27" s="629" t="s">
        <v>1231</v>
      </c>
      <c r="C27" s="630"/>
      <c r="D27" s="630"/>
      <c r="E27" s="631"/>
    </row>
    <row r="28" spans="2:11" ht="36.65" customHeight="1" thickBot="1" x14ac:dyDescent="0.7">
      <c r="B28" s="912" t="s">
        <v>697</v>
      </c>
      <c r="C28" s="914" t="s">
        <v>698</v>
      </c>
      <c r="D28" s="915"/>
      <c r="E28" s="912" t="s">
        <v>699</v>
      </c>
      <c r="F28" s="908"/>
      <c r="G28" s="908"/>
      <c r="H28" s="908"/>
      <c r="I28" s="908"/>
      <c r="J28" s="908"/>
      <c r="K28" s="908"/>
    </row>
    <row r="29" spans="2:11" ht="19" thickBot="1" x14ac:dyDescent="0.7">
      <c r="B29" s="913"/>
      <c r="C29" s="242" t="s">
        <v>40</v>
      </c>
      <c r="D29" s="242" t="s">
        <v>392</v>
      </c>
      <c r="E29" s="913"/>
      <c r="F29" s="908"/>
      <c r="G29" s="908"/>
      <c r="H29" s="908"/>
      <c r="I29" s="908"/>
      <c r="J29" s="908"/>
      <c r="K29" s="908"/>
    </row>
    <row r="30" spans="2:11" ht="37.5" thickBot="1" x14ac:dyDescent="0.7">
      <c r="B30" s="319" t="s">
        <v>1311</v>
      </c>
      <c r="C30" s="45" t="s">
        <v>40</v>
      </c>
      <c r="D30" s="45"/>
      <c r="E30" s="45" t="s">
        <v>700</v>
      </c>
      <c r="F30" s="908"/>
      <c r="G30" s="908"/>
      <c r="H30" s="908"/>
      <c r="I30" s="908"/>
      <c r="J30" s="908"/>
      <c r="K30" s="908"/>
    </row>
    <row r="31" spans="2:11" ht="37.5" thickBot="1" x14ac:dyDescent="0.7">
      <c r="B31" s="319" t="s">
        <v>1312</v>
      </c>
      <c r="C31" s="45"/>
      <c r="D31" s="25" t="s">
        <v>392</v>
      </c>
      <c r="E31" s="25"/>
      <c r="F31" s="908"/>
      <c r="G31" s="908"/>
      <c r="H31" s="908"/>
      <c r="I31" s="908"/>
      <c r="J31" s="908"/>
      <c r="K31" s="908"/>
    </row>
    <row r="32" spans="2:11" ht="37.5" thickBot="1" x14ac:dyDescent="0.7">
      <c r="B32" s="319" t="s">
        <v>1313</v>
      </c>
      <c r="C32" s="45" t="s">
        <v>40</v>
      </c>
      <c r="D32" s="45"/>
      <c r="E32" s="45"/>
      <c r="F32" s="908"/>
      <c r="G32" s="908"/>
      <c r="H32" s="908"/>
      <c r="I32" s="908"/>
      <c r="J32" s="908"/>
      <c r="K32" s="908"/>
    </row>
    <row r="33" spans="2:11" ht="19" thickBot="1" x14ac:dyDescent="0.7">
      <c r="B33" s="319" t="s">
        <v>701</v>
      </c>
      <c r="C33" s="45"/>
      <c r="D33" s="25" t="s">
        <v>392</v>
      </c>
      <c r="E33" s="25"/>
      <c r="F33" s="908"/>
      <c r="G33" s="908"/>
      <c r="H33" s="908"/>
      <c r="I33" s="908"/>
      <c r="J33" s="908"/>
      <c r="K33" s="908"/>
    </row>
    <row r="34" spans="2:11" ht="37.5" thickBot="1" x14ac:dyDescent="0.7">
      <c r="B34" s="319" t="s">
        <v>1314</v>
      </c>
      <c r="C34" s="909" t="s">
        <v>702</v>
      </c>
      <c r="D34" s="910"/>
      <c r="E34" s="911"/>
      <c r="F34" s="908"/>
      <c r="G34" s="908"/>
      <c r="H34" s="908"/>
      <c r="I34" s="908"/>
      <c r="J34" s="908"/>
      <c r="K34" s="908"/>
    </row>
    <row r="35" spans="2:11" ht="19" thickBot="1" x14ac:dyDescent="0.7">
      <c r="B35" s="319" t="s">
        <v>703</v>
      </c>
      <c r="C35" s="45" t="s">
        <v>40</v>
      </c>
      <c r="D35" s="25"/>
      <c r="E35" s="25"/>
      <c r="F35" s="908"/>
      <c r="G35" s="908"/>
      <c r="H35" s="908"/>
      <c r="I35" s="908"/>
      <c r="J35" s="908"/>
      <c r="K35" s="908"/>
    </row>
    <row r="36" spans="2:11" ht="19" thickBot="1" x14ac:dyDescent="0.7">
      <c r="B36" s="81" t="s">
        <v>1169</v>
      </c>
      <c r="C36" s="358" t="s">
        <v>1213</v>
      </c>
      <c r="D36" s="358"/>
      <c r="E36" s="359"/>
    </row>
    <row r="38" spans="2:11" ht="19" thickBot="1" x14ac:dyDescent="0.7"/>
    <row r="39" spans="2:11" ht="56" thickBot="1" x14ac:dyDescent="0.7">
      <c r="B39" s="124" t="s">
        <v>704</v>
      </c>
      <c r="C39" s="348"/>
      <c r="D39" s="348"/>
      <c r="E39" s="349"/>
    </row>
    <row r="40" spans="2:11" ht="19" thickBot="1" x14ac:dyDescent="0.7">
      <c r="B40" s="243" t="s">
        <v>105</v>
      </c>
      <c r="C40" s="244">
        <v>2024</v>
      </c>
      <c r="E40" s="341"/>
    </row>
    <row r="41" spans="2:11" ht="37.5" thickBot="1" x14ac:dyDescent="0.7">
      <c r="B41" s="245" t="s">
        <v>705</v>
      </c>
      <c r="C41" s="246">
        <v>0.92800000000000005</v>
      </c>
      <c r="E41" s="341"/>
    </row>
    <row r="42" spans="2:11" ht="19" thickBot="1" x14ac:dyDescent="0.7">
      <c r="B42" s="100" t="s">
        <v>706</v>
      </c>
      <c r="C42" s="344"/>
      <c r="D42" s="344"/>
      <c r="E42" s="345"/>
    </row>
    <row r="43" spans="2:11" ht="19" thickBot="1" x14ac:dyDescent="0.7">
      <c r="B43" s="81" t="s">
        <v>1169</v>
      </c>
      <c r="C43" s="358" t="s">
        <v>1213</v>
      </c>
      <c r="D43" s="358"/>
      <c r="E43" s="359"/>
    </row>
    <row r="45" spans="2:11" ht="19" thickBot="1" x14ac:dyDescent="0.7"/>
    <row r="46" spans="2:11" x14ac:dyDescent="0.65">
      <c r="B46" s="92" t="s">
        <v>707</v>
      </c>
      <c r="C46" s="348"/>
      <c r="D46" s="348"/>
      <c r="E46" s="348"/>
      <c r="F46" s="348"/>
      <c r="G46" s="349"/>
    </row>
    <row r="47" spans="2:11" x14ac:dyDescent="0.65">
      <c r="B47" s="644" t="s">
        <v>105</v>
      </c>
      <c r="C47" s="653" t="s">
        <v>3</v>
      </c>
      <c r="D47" s="653"/>
      <c r="E47" s="653"/>
      <c r="F47" s="653"/>
      <c r="G47" s="654"/>
    </row>
    <row r="48" spans="2:11" x14ac:dyDescent="0.65">
      <c r="B48" s="644"/>
      <c r="C48" s="289">
        <v>2020</v>
      </c>
      <c r="D48" s="289">
        <v>2021</v>
      </c>
      <c r="E48" s="289">
        <v>2022</v>
      </c>
      <c r="F48" s="289">
        <v>2023</v>
      </c>
      <c r="G48" s="290">
        <v>2024</v>
      </c>
    </row>
    <row r="49" spans="2:7" ht="37" x14ac:dyDescent="0.65">
      <c r="B49" s="338" t="s">
        <v>1315</v>
      </c>
      <c r="C49" s="285">
        <v>49</v>
      </c>
      <c r="D49" s="285">
        <v>110</v>
      </c>
      <c r="E49" s="285">
        <v>114</v>
      </c>
      <c r="F49" s="285">
        <v>175</v>
      </c>
      <c r="G49" s="292">
        <v>236</v>
      </c>
    </row>
    <row r="50" spans="2:7" ht="19" thickBot="1" x14ac:dyDescent="0.7">
      <c r="B50" s="100" t="s">
        <v>708</v>
      </c>
      <c r="C50" s="344"/>
      <c r="D50" s="344"/>
      <c r="E50" s="344"/>
      <c r="F50" s="344"/>
      <c r="G50" s="345"/>
    </row>
    <row r="51" spans="2:7" ht="19" thickBot="1" x14ac:dyDescent="0.7">
      <c r="B51" s="81" t="s">
        <v>1169</v>
      </c>
      <c r="C51" s="358" t="s">
        <v>1214</v>
      </c>
      <c r="D51" s="358"/>
      <c r="E51" s="358"/>
      <c r="F51" s="358"/>
      <c r="G51" s="359"/>
    </row>
    <row r="53" spans="2:7" ht="19" thickBot="1" x14ac:dyDescent="0.7"/>
    <row r="54" spans="2:7" ht="92.5" x14ac:dyDescent="0.65">
      <c r="B54" s="124" t="s">
        <v>709</v>
      </c>
      <c r="C54" s="348"/>
      <c r="D54" s="349"/>
    </row>
    <row r="55" spans="2:7" x14ac:dyDescent="0.65">
      <c r="B55" s="644" t="s">
        <v>302</v>
      </c>
      <c r="C55" s="654">
        <v>2020</v>
      </c>
      <c r="D55" s="341"/>
    </row>
    <row r="56" spans="2:7" x14ac:dyDescent="0.65">
      <c r="B56" s="644"/>
      <c r="C56" s="654"/>
      <c r="D56" s="341"/>
    </row>
    <row r="57" spans="2:7" x14ac:dyDescent="0.65">
      <c r="B57" s="338" t="s">
        <v>710</v>
      </c>
      <c r="C57" s="278">
        <v>0.75</v>
      </c>
      <c r="D57" s="341"/>
    </row>
    <row r="58" spans="2:7" x14ac:dyDescent="0.65">
      <c r="B58" s="304" t="s">
        <v>711</v>
      </c>
      <c r="C58" s="247">
        <v>1</v>
      </c>
      <c r="D58" s="341"/>
    </row>
    <row r="59" spans="2:7" ht="19" thickBot="1" x14ac:dyDescent="0.7">
      <c r="B59" s="100" t="s">
        <v>712</v>
      </c>
      <c r="C59" s="345"/>
      <c r="D59" s="345"/>
    </row>
    <row r="60" spans="2:7" ht="19" thickBot="1" x14ac:dyDescent="0.7">
      <c r="B60" s="81" t="s">
        <v>1169</v>
      </c>
      <c r="C60" s="358" t="s">
        <v>1194</v>
      </c>
      <c r="D60" s="359"/>
    </row>
    <row r="62" spans="2:7" ht="19" thickBot="1" x14ac:dyDescent="0.7"/>
    <row r="63" spans="2:7" ht="55.5" x14ac:dyDescent="0.65">
      <c r="B63" s="124" t="s">
        <v>713</v>
      </c>
      <c r="C63" s="348"/>
      <c r="D63" s="348"/>
      <c r="E63" s="348"/>
      <c r="F63" s="348"/>
      <c r="G63" s="349"/>
    </row>
    <row r="64" spans="2:7" ht="37" customHeight="1" x14ac:dyDescent="0.65">
      <c r="B64" s="644" t="s">
        <v>714</v>
      </c>
      <c r="C64" s="696"/>
      <c r="D64" s="696"/>
      <c r="E64" s="696"/>
      <c r="F64" s="696"/>
      <c r="G64" s="697"/>
    </row>
    <row r="65" spans="2:7" x14ac:dyDescent="0.65">
      <c r="B65" s="288" t="s">
        <v>39</v>
      </c>
      <c r="C65" s="289">
        <v>2019</v>
      </c>
      <c r="D65" s="289">
        <v>2020</v>
      </c>
      <c r="E65" s="289">
        <v>2021</v>
      </c>
      <c r="F65" s="289">
        <v>2022</v>
      </c>
      <c r="G65" s="290">
        <v>2023</v>
      </c>
    </row>
    <row r="66" spans="2:7" ht="37" x14ac:dyDescent="0.65">
      <c r="B66" s="304" t="s">
        <v>715</v>
      </c>
      <c r="C66" s="277">
        <v>1</v>
      </c>
      <c r="D66" s="277">
        <v>1</v>
      </c>
      <c r="E66" s="277">
        <v>1</v>
      </c>
      <c r="F66" s="277">
        <v>1</v>
      </c>
      <c r="G66" s="278">
        <v>1</v>
      </c>
    </row>
    <row r="67" spans="2:7" ht="37" x14ac:dyDescent="0.65">
      <c r="B67" s="304" t="s">
        <v>716</v>
      </c>
      <c r="C67" s="277">
        <v>1</v>
      </c>
      <c r="D67" s="277">
        <v>1</v>
      </c>
      <c r="E67" s="277">
        <v>1</v>
      </c>
      <c r="F67" s="277">
        <v>1</v>
      </c>
      <c r="G67" s="278">
        <v>1</v>
      </c>
    </row>
    <row r="68" spans="2:7" ht="37" x14ac:dyDescent="0.65">
      <c r="B68" s="304" t="s">
        <v>717</v>
      </c>
      <c r="C68" s="277">
        <v>1</v>
      </c>
      <c r="D68" s="277">
        <v>1</v>
      </c>
      <c r="E68" s="277">
        <v>1</v>
      </c>
      <c r="F68" s="277">
        <v>1</v>
      </c>
      <c r="G68" s="278">
        <v>1</v>
      </c>
    </row>
    <row r="69" spans="2:7" ht="37" x14ac:dyDescent="0.65">
      <c r="B69" s="304" t="s">
        <v>718</v>
      </c>
      <c r="C69" s="277">
        <v>1</v>
      </c>
      <c r="D69" s="277">
        <v>1</v>
      </c>
      <c r="E69" s="277">
        <v>1</v>
      </c>
      <c r="F69" s="277">
        <v>1</v>
      </c>
      <c r="G69" s="278">
        <v>1</v>
      </c>
    </row>
    <row r="70" spans="2:7" ht="37" x14ac:dyDescent="0.65">
      <c r="B70" s="304" t="s">
        <v>719</v>
      </c>
      <c r="C70" s="277">
        <v>1</v>
      </c>
      <c r="D70" s="277">
        <v>1</v>
      </c>
      <c r="E70" s="277">
        <v>1</v>
      </c>
      <c r="F70" s="277">
        <v>1</v>
      </c>
      <c r="G70" s="278">
        <v>1</v>
      </c>
    </row>
    <row r="71" spans="2:7" ht="37" x14ac:dyDescent="0.65">
      <c r="B71" s="304" t="s">
        <v>720</v>
      </c>
      <c r="C71" s="277">
        <v>1</v>
      </c>
      <c r="D71" s="277">
        <v>1</v>
      </c>
      <c r="E71" s="277">
        <v>1</v>
      </c>
      <c r="F71" s="277">
        <v>1</v>
      </c>
      <c r="G71" s="278">
        <v>1</v>
      </c>
    </row>
    <row r="72" spans="2:7" ht="37" x14ac:dyDescent="0.65">
      <c r="B72" s="304" t="s">
        <v>721</v>
      </c>
      <c r="C72" s="277">
        <v>1</v>
      </c>
      <c r="D72" s="277">
        <v>1</v>
      </c>
      <c r="E72" s="277">
        <v>1</v>
      </c>
      <c r="F72" s="277">
        <v>1</v>
      </c>
      <c r="G72" s="278">
        <v>1</v>
      </c>
    </row>
    <row r="73" spans="2:7" x14ac:dyDescent="0.65">
      <c r="B73" s="644" t="s">
        <v>722</v>
      </c>
      <c r="C73" s="696"/>
      <c r="D73" s="696"/>
      <c r="E73" s="696"/>
      <c r="F73" s="696"/>
      <c r="G73" s="697"/>
    </row>
    <row r="74" spans="2:7" ht="37" x14ac:dyDescent="0.65">
      <c r="B74" s="304" t="s">
        <v>723</v>
      </c>
      <c r="C74" s="277">
        <v>1</v>
      </c>
      <c r="D74" s="277">
        <v>1</v>
      </c>
      <c r="E74" s="277">
        <v>1</v>
      </c>
      <c r="F74" s="277">
        <v>0</v>
      </c>
      <c r="G74" s="278">
        <v>0</v>
      </c>
    </row>
    <row r="75" spans="2:7" ht="37" x14ac:dyDescent="0.65">
      <c r="B75" s="304" t="s">
        <v>724</v>
      </c>
      <c r="C75" s="277">
        <v>1</v>
      </c>
      <c r="D75" s="277">
        <v>1</v>
      </c>
      <c r="E75" s="277">
        <v>1</v>
      </c>
      <c r="F75" s="277">
        <v>0</v>
      </c>
      <c r="G75" s="278">
        <v>0</v>
      </c>
    </row>
    <row r="76" spans="2:7" x14ac:dyDescent="0.65">
      <c r="B76" s="304" t="s">
        <v>725</v>
      </c>
      <c r="C76" s="277">
        <v>0</v>
      </c>
      <c r="D76" s="277">
        <v>0</v>
      </c>
      <c r="E76" s="277">
        <v>0</v>
      </c>
      <c r="F76" s="277">
        <v>0</v>
      </c>
      <c r="G76" s="278">
        <v>0</v>
      </c>
    </row>
    <row r="77" spans="2:7" ht="37" x14ac:dyDescent="0.65">
      <c r="B77" s="304" t="s">
        <v>726</v>
      </c>
      <c r="C77" s="277">
        <v>0</v>
      </c>
      <c r="D77" s="277">
        <v>0</v>
      </c>
      <c r="E77" s="277">
        <v>0</v>
      </c>
      <c r="F77" s="277">
        <v>0</v>
      </c>
      <c r="G77" s="278">
        <v>0</v>
      </c>
    </row>
    <row r="78" spans="2:7" ht="19" thickBot="1" x14ac:dyDescent="0.7">
      <c r="B78" s="26" t="s">
        <v>248</v>
      </c>
      <c r="C78" s="160">
        <v>7</v>
      </c>
      <c r="D78" s="160">
        <v>7</v>
      </c>
      <c r="E78" s="160">
        <v>9</v>
      </c>
      <c r="F78" s="160">
        <v>9</v>
      </c>
      <c r="G78" s="161">
        <v>9</v>
      </c>
    </row>
    <row r="79" spans="2:7" ht="19" thickBot="1" x14ac:dyDescent="0.7">
      <c r="B79" s="81" t="s">
        <v>1169</v>
      </c>
      <c r="C79" s="358" t="s">
        <v>1215</v>
      </c>
      <c r="D79" s="358"/>
      <c r="E79" s="358"/>
      <c r="F79" s="358"/>
      <c r="G79" s="359"/>
    </row>
  </sheetData>
  <mergeCells count="21">
    <mergeCell ref="B2:D2"/>
    <mergeCell ref="C34:E34"/>
    <mergeCell ref="F30:K30"/>
    <mergeCell ref="F31:K31"/>
    <mergeCell ref="F32:K32"/>
    <mergeCell ref="B28:B29"/>
    <mergeCell ref="C28:D28"/>
    <mergeCell ref="E28:E29"/>
    <mergeCell ref="F28:K28"/>
    <mergeCell ref="F29:K29"/>
    <mergeCell ref="B27:E27"/>
    <mergeCell ref="B3:D3"/>
    <mergeCell ref="B55:B56"/>
    <mergeCell ref="C55:C56"/>
    <mergeCell ref="B64:G64"/>
    <mergeCell ref="B73:G73"/>
    <mergeCell ref="F33:K33"/>
    <mergeCell ref="F34:K34"/>
    <mergeCell ref="F35:K35"/>
    <mergeCell ref="B47:B48"/>
    <mergeCell ref="C47:G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10D08-8FF8-4233-B0E5-38D736E83A96}">
  <dimension ref="B1:H71"/>
  <sheetViews>
    <sheetView topLeftCell="B65" zoomScaleNormal="90" workbookViewId="0">
      <selection activeCell="B67" sqref="B67"/>
    </sheetView>
  </sheetViews>
  <sheetFormatPr defaultColWidth="8.81640625" defaultRowHeight="18.5" x14ac:dyDescent="0.65"/>
  <cols>
    <col min="1" max="1" width="8.81640625" style="10"/>
    <col min="2" max="2" width="36.453125" style="10" customWidth="1"/>
    <col min="3" max="3" width="41.7265625" style="10" customWidth="1"/>
    <col min="4" max="16384" width="8.81640625" style="10"/>
  </cols>
  <sheetData>
    <row r="1" spans="2:8" ht="19" thickBot="1" x14ac:dyDescent="0.7"/>
    <row r="2" spans="2:8" ht="55.5" x14ac:dyDescent="0.65">
      <c r="B2" s="124" t="s">
        <v>1316</v>
      </c>
      <c r="C2" s="348"/>
      <c r="D2" s="348"/>
      <c r="E2" s="348"/>
      <c r="F2" s="348"/>
      <c r="G2" s="348"/>
      <c r="H2" s="349"/>
    </row>
    <row r="3" spans="2:8" ht="37" customHeight="1" x14ac:dyDescent="0.65">
      <c r="B3" s="644" t="s">
        <v>32</v>
      </c>
      <c r="C3" s="662" t="s">
        <v>36</v>
      </c>
      <c r="D3" s="663"/>
      <c r="E3" s="663"/>
      <c r="F3" s="663"/>
      <c r="G3" s="663"/>
      <c r="H3" s="664"/>
    </row>
    <row r="4" spans="2:8" ht="19" thickBot="1" x14ac:dyDescent="0.7">
      <c r="B4" s="644"/>
      <c r="C4" s="289">
        <v>2018</v>
      </c>
      <c r="D4" s="289">
        <v>2019</v>
      </c>
      <c r="E4" s="289">
        <v>2020</v>
      </c>
      <c r="F4" s="289">
        <v>2021</v>
      </c>
      <c r="G4" s="653">
        <v>2022</v>
      </c>
      <c r="H4" s="654"/>
    </row>
    <row r="5" spans="2:8" ht="19" thickBot="1" x14ac:dyDescent="0.7">
      <c r="B5" s="81" t="s">
        <v>1169</v>
      </c>
      <c r="C5" s="277">
        <v>0.06</v>
      </c>
      <c r="D5" s="277">
        <v>0.13</v>
      </c>
      <c r="E5" s="277">
        <v>7.0000000000000007E-2</v>
      </c>
      <c r="F5" s="277">
        <v>7.0000000000000007E-2</v>
      </c>
      <c r="G5" s="676">
        <v>1.06</v>
      </c>
      <c r="H5" s="677"/>
    </row>
    <row r="6" spans="2:8" x14ac:dyDescent="0.65">
      <c r="B6" s="23" t="s">
        <v>5</v>
      </c>
      <c r="C6" s="285">
        <v>0.02</v>
      </c>
      <c r="D6" s="285">
        <v>0.01</v>
      </c>
      <c r="E6" s="285">
        <v>0</v>
      </c>
      <c r="F6" s="285">
        <v>0.04</v>
      </c>
      <c r="G6" s="665">
        <v>0.28000000000000003</v>
      </c>
      <c r="H6" s="640"/>
    </row>
    <row r="7" spans="2:8" x14ac:dyDescent="0.65">
      <c r="B7" s="248" t="s">
        <v>6</v>
      </c>
      <c r="C7" s="329">
        <v>0.09</v>
      </c>
      <c r="D7" s="329">
        <v>1.4999999999999999E-2</v>
      </c>
      <c r="E7" s="329">
        <v>7.0000000000000007E-2</v>
      </c>
      <c r="F7" s="329">
        <v>0.11</v>
      </c>
      <c r="G7" s="922">
        <v>1.34</v>
      </c>
      <c r="H7" s="923"/>
    </row>
    <row r="8" spans="2:8" ht="19" thickBot="1" x14ac:dyDescent="0.7">
      <c r="B8" s="100" t="s">
        <v>37</v>
      </c>
      <c r="C8" s="344"/>
      <c r="D8" s="344"/>
      <c r="E8" s="344"/>
      <c r="F8" s="344"/>
      <c r="G8" s="344"/>
      <c r="H8" s="345"/>
    </row>
    <row r="9" spans="2:8" ht="19" thickBot="1" x14ac:dyDescent="0.7">
      <c r="B9" s="81" t="s">
        <v>1169</v>
      </c>
      <c r="C9" s="409" t="s">
        <v>1173</v>
      </c>
      <c r="D9" s="358"/>
      <c r="E9" s="359"/>
      <c r="F9" s="358"/>
      <c r="G9" s="358"/>
      <c r="H9" s="359"/>
    </row>
    <row r="11" spans="2:8" ht="19" thickBot="1" x14ac:dyDescent="0.7"/>
    <row r="12" spans="2:8" ht="49.5" customHeight="1" x14ac:dyDescent="0.65">
      <c r="B12" s="632" t="s">
        <v>1340</v>
      </c>
      <c r="C12" s="633"/>
      <c r="D12" s="634"/>
    </row>
    <row r="13" spans="2:8" ht="37" customHeight="1" x14ac:dyDescent="0.65">
      <c r="B13" s="669" t="s">
        <v>1338</v>
      </c>
      <c r="C13" s="670"/>
      <c r="D13" s="671"/>
    </row>
    <row r="14" spans="2:8" x14ac:dyDescent="0.65">
      <c r="B14" s="101" t="s">
        <v>42</v>
      </c>
      <c r="C14" s="249" t="s">
        <v>40</v>
      </c>
      <c r="D14" s="250" t="s">
        <v>41</v>
      </c>
    </row>
    <row r="15" spans="2:8" x14ac:dyDescent="0.65">
      <c r="B15" s="304" t="s">
        <v>43</v>
      </c>
      <c r="C15" s="285" t="s">
        <v>40</v>
      </c>
      <c r="D15" s="32"/>
    </row>
    <row r="16" spans="2:8" x14ac:dyDescent="0.65">
      <c r="B16" s="304" t="s">
        <v>44</v>
      </c>
      <c r="C16" s="285" t="s">
        <v>40</v>
      </c>
      <c r="D16" s="32"/>
    </row>
    <row r="17" spans="2:4" x14ac:dyDescent="0.65">
      <c r="B17" s="304" t="s">
        <v>45</v>
      </c>
      <c r="C17" s="285" t="s">
        <v>40</v>
      </c>
      <c r="D17" s="32"/>
    </row>
    <row r="18" spans="2:4" x14ac:dyDescent="0.65">
      <c r="B18" s="304" t="s">
        <v>46</v>
      </c>
      <c r="C18" s="47" t="s">
        <v>40</v>
      </c>
      <c r="D18" s="48"/>
    </row>
    <row r="19" spans="2:4" x14ac:dyDescent="0.65">
      <c r="B19" s="304" t="s">
        <v>47</v>
      </c>
      <c r="C19" s="47" t="s">
        <v>40</v>
      </c>
      <c r="D19" s="48"/>
    </row>
    <row r="20" spans="2:4" x14ac:dyDescent="0.65">
      <c r="B20" s="55" t="s">
        <v>48</v>
      </c>
      <c r="C20" s="47" t="s">
        <v>40</v>
      </c>
      <c r="D20" s="48"/>
    </row>
    <row r="21" spans="2:4" x14ac:dyDescent="0.65">
      <c r="B21" s="55" t="s">
        <v>49</v>
      </c>
      <c r="C21" s="47" t="s">
        <v>40</v>
      </c>
      <c r="D21" s="48"/>
    </row>
    <row r="22" spans="2:4" x14ac:dyDescent="0.65">
      <c r="B22" s="55" t="s">
        <v>50</v>
      </c>
      <c r="C22" s="47" t="s">
        <v>40</v>
      </c>
      <c r="D22" s="48"/>
    </row>
    <row r="23" spans="2:4" x14ac:dyDescent="0.65">
      <c r="B23" s="55" t="s">
        <v>51</v>
      </c>
      <c r="C23" s="47" t="s">
        <v>40</v>
      </c>
      <c r="D23" s="48"/>
    </row>
    <row r="24" spans="2:4" x14ac:dyDescent="0.65">
      <c r="B24" s="55" t="s">
        <v>52</v>
      </c>
      <c r="C24" s="47" t="s">
        <v>40</v>
      </c>
      <c r="D24" s="48"/>
    </row>
    <row r="25" spans="2:4" x14ac:dyDescent="0.65">
      <c r="B25" s="55" t="s">
        <v>53</v>
      </c>
      <c r="C25" s="47" t="s">
        <v>40</v>
      </c>
      <c r="D25" s="48"/>
    </row>
    <row r="26" spans="2:4" x14ac:dyDescent="0.65">
      <c r="B26" s="55" t="s">
        <v>54</v>
      </c>
      <c r="C26" s="47" t="s">
        <v>40</v>
      </c>
      <c r="D26" s="48"/>
    </row>
    <row r="27" spans="2:4" x14ac:dyDescent="0.65">
      <c r="B27" s="55" t="s">
        <v>55</v>
      </c>
      <c r="C27" s="47" t="s">
        <v>40</v>
      </c>
      <c r="D27" s="48"/>
    </row>
    <row r="28" spans="2:4" x14ac:dyDescent="0.65">
      <c r="B28" s="55" t="s">
        <v>727</v>
      </c>
      <c r="C28" s="47" t="s">
        <v>57</v>
      </c>
      <c r="D28" s="48"/>
    </row>
    <row r="29" spans="2:4" ht="43" customHeight="1" thickBot="1" x14ac:dyDescent="0.7">
      <c r="B29" s="861" t="s">
        <v>673</v>
      </c>
      <c r="C29" s="862"/>
      <c r="D29" s="863"/>
    </row>
    <row r="30" spans="2:4" ht="43" customHeight="1" thickBot="1" x14ac:dyDescent="0.7">
      <c r="B30" s="368" t="s">
        <v>1169</v>
      </c>
      <c r="C30" s="293" t="s">
        <v>1182</v>
      </c>
      <c r="D30" s="299"/>
    </row>
    <row r="32" spans="2:4" ht="19" thickBot="1" x14ac:dyDescent="0.7"/>
    <row r="33" spans="2:4" ht="45" customHeight="1" x14ac:dyDescent="0.65">
      <c r="B33" s="632" t="s">
        <v>728</v>
      </c>
      <c r="C33" s="633"/>
      <c r="D33" s="634"/>
    </row>
    <row r="34" spans="2:4" ht="37" customHeight="1" x14ac:dyDescent="0.65">
      <c r="B34" s="669" t="s">
        <v>1341</v>
      </c>
      <c r="C34" s="670"/>
      <c r="D34" s="671"/>
    </row>
    <row r="35" spans="2:4" x14ac:dyDescent="0.65">
      <c r="B35" s="101" t="s">
        <v>42</v>
      </c>
      <c r="C35" s="329" t="s">
        <v>40</v>
      </c>
      <c r="D35" s="330" t="s">
        <v>41</v>
      </c>
    </row>
    <row r="36" spans="2:4" x14ac:dyDescent="0.65">
      <c r="B36" s="304" t="s">
        <v>43</v>
      </c>
      <c r="C36" s="285" t="s">
        <v>40</v>
      </c>
      <c r="D36" s="32"/>
    </row>
    <row r="37" spans="2:4" x14ac:dyDescent="0.65">
      <c r="B37" s="304" t="s">
        <v>44</v>
      </c>
      <c r="C37" s="285" t="s">
        <v>40</v>
      </c>
      <c r="D37" s="32"/>
    </row>
    <row r="38" spans="2:4" x14ac:dyDescent="0.65">
      <c r="B38" s="304" t="s">
        <v>45</v>
      </c>
      <c r="C38" s="285" t="s">
        <v>40</v>
      </c>
      <c r="D38" s="32"/>
    </row>
    <row r="39" spans="2:4" x14ac:dyDescent="0.65">
      <c r="B39" s="304" t="s">
        <v>46</v>
      </c>
      <c r="C39" s="47" t="s">
        <v>40</v>
      </c>
      <c r="D39" s="48"/>
    </row>
    <row r="40" spans="2:4" x14ac:dyDescent="0.65">
      <c r="B40" s="304" t="s">
        <v>47</v>
      </c>
      <c r="C40" s="47" t="s">
        <v>40</v>
      </c>
      <c r="D40" s="48"/>
    </row>
    <row r="41" spans="2:4" x14ac:dyDescent="0.65">
      <c r="B41" s="55" t="s">
        <v>48</v>
      </c>
      <c r="C41" s="47" t="s">
        <v>40</v>
      </c>
      <c r="D41" s="48"/>
    </row>
    <row r="42" spans="2:4" x14ac:dyDescent="0.65">
      <c r="B42" s="55" t="s">
        <v>49</v>
      </c>
      <c r="C42" s="47" t="s">
        <v>40</v>
      </c>
      <c r="D42" s="48"/>
    </row>
    <row r="43" spans="2:4" x14ac:dyDescent="0.65">
      <c r="B43" s="55" t="s">
        <v>50</v>
      </c>
      <c r="C43" s="47" t="s">
        <v>40</v>
      </c>
      <c r="D43" s="48"/>
    </row>
    <row r="44" spans="2:4" x14ac:dyDescent="0.65">
      <c r="B44" s="55" t="s">
        <v>51</v>
      </c>
      <c r="C44" s="47" t="s">
        <v>40</v>
      </c>
      <c r="D44" s="48"/>
    </row>
    <row r="45" spans="2:4" x14ac:dyDescent="0.65">
      <c r="B45" s="55" t="s">
        <v>52</v>
      </c>
      <c r="C45" s="47" t="s">
        <v>40</v>
      </c>
      <c r="D45" s="48"/>
    </row>
    <row r="46" spans="2:4" x14ac:dyDescent="0.65">
      <c r="B46" s="55" t="s">
        <v>53</v>
      </c>
      <c r="C46" s="47" t="s">
        <v>40</v>
      </c>
      <c r="D46" s="48"/>
    </row>
    <row r="47" spans="2:4" x14ac:dyDescent="0.65">
      <c r="B47" s="55" t="s">
        <v>54</v>
      </c>
      <c r="C47" s="47" t="s">
        <v>40</v>
      </c>
      <c r="D47" s="48"/>
    </row>
    <row r="48" spans="2:4" x14ac:dyDescent="0.65">
      <c r="B48" s="55" t="s">
        <v>55</v>
      </c>
      <c r="C48" s="47" t="s">
        <v>40</v>
      </c>
      <c r="D48" s="48"/>
    </row>
    <row r="49" spans="2:4" x14ac:dyDescent="0.65">
      <c r="B49" s="55" t="s">
        <v>672</v>
      </c>
      <c r="C49" s="47" t="s">
        <v>57</v>
      </c>
      <c r="D49" s="48"/>
    </row>
    <row r="50" spans="2:4" x14ac:dyDescent="0.65">
      <c r="B50" s="15" t="s">
        <v>669</v>
      </c>
      <c r="D50" s="341"/>
    </row>
    <row r="51" spans="2:4" ht="19" thickBot="1" x14ac:dyDescent="0.7">
      <c r="B51" s="100" t="s">
        <v>670</v>
      </c>
      <c r="C51" s="344"/>
      <c r="D51" s="345"/>
    </row>
    <row r="52" spans="2:4" ht="19" thickBot="1" x14ac:dyDescent="0.7">
      <c r="B52" s="81" t="s">
        <v>1169</v>
      </c>
      <c r="C52" s="358" t="s">
        <v>1176</v>
      </c>
      <c r="D52" s="359"/>
    </row>
    <row r="53" spans="2:4" x14ac:dyDescent="0.65">
      <c r="B53" s="108"/>
    </row>
    <row r="54" spans="2:4" ht="19" thickBot="1" x14ac:dyDescent="0.7">
      <c r="B54" s="108"/>
    </row>
    <row r="55" spans="2:4" ht="52.5" customHeight="1" x14ac:dyDescent="0.65">
      <c r="B55" s="632" t="s">
        <v>729</v>
      </c>
      <c r="C55" s="634"/>
    </row>
    <row r="56" spans="2:4" x14ac:dyDescent="0.65">
      <c r="B56" s="924" t="s">
        <v>497</v>
      </c>
      <c r="C56" s="925"/>
    </row>
    <row r="57" spans="2:4" ht="296.5" thickBot="1" x14ac:dyDescent="0.7">
      <c r="B57" s="291" t="s">
        <v>730</v>
      </c>
      <c r="C57" s="42" t="s">
        <v>1332</v>
      </c>
    </row>
    <row r="58" spans="2:4" ht="19" thickBot="1" x14ac:dyDescent="0.7">
      <c r="B58" s="81" t="s">
        <v>1169</v>
      </c>
      <c r="C58" s="359" t="s">
        <v>1213</v>
      </c>
    </row>
    <row r="60" spans="2:4" ht="19" thickBot="1" x14ac:dyDescent="0.7"/>
    <row r="61" spans="2:4" ht="50.15" customHeight="1" x14ac:dyDescent="0.65">
      <c r="B61" s="632" t="s">
        <v>731</v>
      </c>
      <c r="C61" s="634"/>
    </row>
    <row r="62" spans="2:4" x14ac:dyDescent="0.65">
      <c r="B62" s="644" t="s">
        <v>302</v>
      </c>
      <c r="C62" s="654">
        <v>2020</v>
      </c>
      <c r="D62" s="323"/>
    </row>
    <row r="63" spans="2:4" x14ac:dyDescent="0.65">
      <c r="B63" s="644"/>
      <c r="C63" s="654"/>
      <c r="D63" s="323"/>
    </row>
    <row r="64" spans="2:4" x14ac:dyDescent="0.65">
      <c r="B64" s="338" t="s">
        <v>710</v>
      </c>
      <c r="C64" s="292">
        <v>0.75</v>
      </c>
      <c r="D64" s="323"/>
    </row>
    <row r="65" spans="2:4" x14ac:dyDescent="0.65">
      <c r="B65" s="304" t="s">
        <v>711</v>
      </c>
      <c r="C65" s="247">
        <v>1</v>
      </c>
      <c r="D65" s="323"/>
    </row>
    <row r="66" spans="2:4" ht="19" thickBot="1" x14ac:dyDescent="0.7">
      <c r="B66" s="100" t="s">
        <v>712</v>
      </c>
      <c r="C66" s="345"/>
    </row>
    <row r="67" spans="2:4" ht="19" thickBot="1" x14ac:dyDescent="0.7">
      <c r="B67" s="81" t="s">
        <v>1169</v>
      </c>
      <c r="C67" s="359" t="s">
        <v>1216</v>
      </c>
    </row>
    <row r="69" spans="2:4" ht="19" thickBot="1" x14ac:dyDescent="0.7"/>
    <row r="70" spans="2:4" ht="55" customHeight="1" x14ac:dyDescent="0.65">
      <c r="B70" s="729" t="s">
        <v>732</v>
      </c>
      <c r="C70" s="921"/>
    </row>
    <row r="71" spans="2:4" ht="37.5" customHeight="1" thickBot="1" x14ac:dyDescent="0.7">
      <c r="B71" s="919" t="s">
        <v>733</v>
      </c>
      <c r="C71" s="920"/>
    </row>
  </sheetData>
  <mergeCells count="18">
    <mergeCell ref="C3:H3"/>
    <mergeCell ref="B13:D13"/>
    <mergeCell ref="B34:D34"/>
    <mergeCell ref="B3:B4"/>
    <mergeCell ref="B56:C56"/>
    <mergeCell ref="B71:C71"/>
    <mergeCell ref="B70:C70"/>
    <mergeCell ref="B62:B63"/>
    <mergeCell ref="C62:C63"/>
    <mergeCell ref="G4:H4"/>
    <mergeCell ref="G5:H5"/>
    <mergeCell ref="G6:H6"/>
    <mergeCell ref="G7:H7"/>
    <mergeCell ref="B29:D29"/>
    <mergeCell ref="B12:D12"/>
    <mergeCell ref="B33:D33"/>
    <mergeCell ref="B55:C55"/>
    <mergeCell ref="B61:C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17F92-81EA-4849-BCA1-5E8D9EEE4053}">
  <dimension ref="B1:D38"/>
  <sheetViews>
    <sheetView topLeftCell="B15" workbookViewId="0">
      <selection activeCell="B27" sqref="B27"/>
    </sheetView>
  </sheetViews>
  <sheetFormatPr defaultColWidth="8.81640625" defaultRowHeight="18.5" x14ac:dyDescent="0.65"/>
  <cols>
    <col min="1" max="1" width="8.81640625" style="10"/>
    <col min="2" max="2" width="41.7265625" style="10" customWidth="1"/>
    <col min="3" max="3" width="41.36328125" style="10" bestFit="1" customWidth="1"/>
    <col min="4" max="4" width="25.81640625" style="10" customWidth="1"/>
    <col min="5" max="16384" width="8.81640625" style="10"/>
  </cols>
  <sheetData>
    <row r="1" spans="2:4" ht="19" thickBot="1" x14ac:dyDescent="0.7"/>
    <row r="2" spans="2:4" ht="37" x14ac:dyDescent="0.65">
      <c r="B2" s="124" t="s">
        <v>734</v>
      </c>
      <c r="C2" s="348"/>
      <c r="D2" s="349"/>
    </row>
    <row r="3" spans="2:4" ht="56" thickBot="1" x14ac:dyDescent="0.7">
      <c r="B3" s="288" t="s">
        <v>11</v>
      </c>
      <c r="C3" s="289" t="s">
        <v>735</v>
      </c>
      <c r="D3" s="290" t="s">
        <v>736</v>
      </c>
    </row>
    <row r="4" spans="2:4" ht="19" thickBot="1" x14ac:dyDescent="0.7">
      <c r="B4" s="239">
        <v>2020</v>
      </c>
      <c r="C4" s="56">
        <v>12216</v>
      </c>
      <c r="D4" s="58">
        <v>5.5100000000000003E-2</v>
      </c>
    </row>
    <row r="5" spans="2:4" ht="19" thickBot="1" x14ac:dyDescent="0.7">
      <c r="B5" s="239">
        <v>2021</v>
      </c>
      <c r="C5" s="57">
        <v>12216</v>
      </c>
      <c r="D5" s="59">
        <v>5.5100000000000003E-2</v>
      </c>
    </row>
    <row r="6" spans="2:4" ht="19" thickBot="1" x14ac:dyDescent="0.7">
      <c r="B6" s="239">
        <v>2022</v>
      </c>
      <c r="C6" s="57">
        <v>12216</v>
      </c>
      <c r="D6" s="59">
        <v>5.5100000000000003E-2</v>
      </c>
    </row>
    <row r="7" spans="2:4" ht="19" thickBot="1" x14ac:dyDescent="0.7">
      <c r="B7" s="239">
        <v>2023</v>
      </c>
      <c r="C7" s="57">
        <v>14382.69</v>
      </c>
      <c r="D7" s="59">
        <v>6.4899999999999999E-2</v>
      </c>
    </row>
    <row r="8" spans="2:4" ht="19" thickBot="1" x14ac:dyDescent="0.7">
      <c r="B8" s="239">
        <v>2024</v>
      </c>
      <c r="C8" s="57">
        <v>14382.69</v>
      </c>
      <c r="D8" s="59">
        <v>6.4899999999999999E-2</v>
      </c>
    </row>
    <row r="9" spans="2:4" ht="19" thickBot="1" x14ac:dyDescent="0.7">
      <c r="B9" s="100" t="s">
        <v>737</v>
      </c>
      <c r="C9" s="344"/>
      <c r="D9" s="345"/>
    </row>
    <row r="10" spans="2:4" ht="19" thickBot="1" x14ac:dyDescent="0.7">
      <c r="B10" s="81" t="s">
        <v>1169</v>
      </c>
      <c r="C10" s="358" t="s">
        <v>1213</v>
      </c>
      <c r="D10" s="359"/>
    </row>
    <row r="12" spans="2:4" ht="19" thickBot="1" x14ac:dyDescent="0.7"/>
    <row r="13" spans="2:4" ht="59.5" customHeight="1" x14ac:dyDescent="0.65">
      <c r="B13" s="729" t="s">
        <v>738</v>
      </c>
      <c r="C13" s="730"/>
      <c r="D13" s="921"/>
    </row>
    <row r="14" spans="2:4" ht="21" customHeight="1" x14ac:dyDescent="0.65">
      <c r="B14" s="251" t="s">
        <v>39</v>
      </c>
      <c r="C14" s="252" t="s">
        <v>3</v>
      </c>
      <c r="D14" s="253" t="s">
        <v>739</v>
      </c>
    </row>
    <row r="15" spans="2:4" ht="17.5" customHeight="1" x14ac:dyDescent="0.65">
      <c r="B15" s="926" t="s">
        <v>740</v>
      </c>
      <c r="C15" s="928">
        <v>2024</v>
      </c>
      <c r="D15" s="930">
        <v>4</v>
      </c>
    </row>
    <row r="16" spans="2:4" ht="14.5" customHeight="1" x14ac:dyDescent="0.65">
      <c r="B16" s="926"/>
      <c r="C16" s="928"/>
      <c r="D16" s="930"/>
    </row>
    <row r="17" spans="2:4" ht="14.5" customHeight="1" x14ac:dyDescent="0.65">
      <c r="B17" s="926"/>
      <c r="C17" s="928"/>
      <c r="D17" s="930"/>
    </row>
    <row r="18" spans="2:4" ht="14.5" customHeight="1" x14ac:dyDescent="0.65">
      <c r="B18" s="926"/>
      <c r="C18" s="928"/>
      <c r="D18" s="930"/>
    </row>
    <row r="19" spans="2:4" ht="18.5" customHeight="1" thickBot="1" x14ac:dyDescent="0.7">
      <c r="B19" s="927"/>
      <c r="C19" s="929"/>
      <c r="D19" s="931"/>
    </row>
    <row r="20" spans="2:4" ht="19" thickBot="1" x14ac:dyDescent="0.7">
      <c r="B20" s="81" t="s">
        <v>1169</v>
      </c>
      <c r="C20" s="358" t="s">
        <v>1213</v>
      </c>
      <c r="D20" s="359"/>
    </row>
    <row r="22" spans="2:4" ht="19" thickBot="1" x14ac:dyDescent="0.7"/>
    <row r="23" spans="2:4" ht="40.5" customHeight="1" x14ac:dyDescent="0.65">
      <c r="B23" s="729" t="s">
        <v>741</v>
      </c>
      <c r="C23" s="730"/>
    </row>
    <row r="24" spans="2:4" x14ac:dyDescent="0.65">
      <c r="B24" s="460" t="s">
        <v>742</v>
      </c>
      <c r="C24" s="460" t="s">
        <v>743</v>
      </c>
    </row>
    <row r="25" spans="2:4" x14ac:dyDescent="0.65">
      <c r="B25" s="462" t="s">
        <v>744</v>
      </c>
      <c r="C25" s="395">
        <v>3512</v>
      </c>
    </row>
    <row r="26" spans="2:4" x14ac:dyDescent="0.65">
      <c r="B26" s="462" t="s">
        <v>745</v>
      </c>
      <c r="C26" s="467">
        <v>4569693</v>
      </c>
    </row>
    <row r="27" spans="2:4" ht="19" thickBot="1" x14ac:dyDescent="0.7">
      <c r="B27" s="468" t="s">
        <v>746</v>
      </c>
      <c r="C27" s="469">
        <v>0.08</v>
      </c>
    </row>
    <row r="28" spans="2:4" ht="19" thickBot="1" x14ac:dyDescent="0.7">
      <c r="B28" s="81" t="s">
        <v>1169</v>
      </c>
      <c r="C28" s="359" t="s">
        <v>1213</v>
      </c>
    </row>
    <row r="30" spans="2:4" ht="19" thickBot="1" x14ac:dyDescent="0.7"/>
    <row r="31" spans="2:4" ht="56.5" customHeight="1" x14ac:dyDescent="0.65">
      <c r="B31" s="632" t="s">
        <v>747</v>
      </c>
      <c r="C31" s="633"/>
      <c r="D31" s="634"/>
    </row>
    <row r="32" spans="2:4" x14ac:dyDescent="0.65">
      <c r="B32" s="251" t="s">
        <v>39</v>
      </c>
      <c r="C32" s="252" t="s">
        <v>3</v>
      </c>
      <c r="D32" s="253" t="s">
        <v>739</v>
      </c>
    </row>
    <row r="33" spans="2:4" x14ac:dyDescent="0.65">
      <c r="B33" s="926" t="s">
        <v>748</v>
      </c>
      <c r="C33" s="928">
        <v>2024</v>
      </c>
      <c r="D33" s="930">
        <v>5</v>
      </c>
    </row>
    <row r="34" spans="2:4" x14ac:dyDescent="0.65">
      <c r="B34" s="926"/>
      <c r="C34" s="928"/>
      <c r="D34" s="930"/>
    </row>
    <row r="35" spans="2:4" x14ac:dyDescent="0.65">
      <c r="B35" s="926"/>
      <c r="C35" s="928"/>
      <c r="D35" s="930"/>
    </row>
    <row r="36" spans="2:4" x14ac:dyDescent="0.65">
      <c r="B36" s="926"/>
      <c r="C36" s="928"/>
      <c r="D36" s="930"/>
    </row>
    <row r="37" spans="2:4" ht="19" thickBot="1" x14ac:dyDescent="0.7">
      <c r="B37" s="927"/>
      <c r="C37" s="929"/>
      <c r="D37" s="931"/>
    </row>
    <row r="38" spans="2:4" ht="19" thickBot="1" x14ac:dyDescent="0.7">
      <c r="B38" s="81" t="s">
        <v>1169</v>
      </c>
      <c r="C38" s="358" t="s">
        <v>1213</v>
      </c>
      <c r="D38" s="359"/>
    </row>
  </sheetData>
  <mergeCells count="9">
    <mergeCell ref="B33:B37"/>
    <mergeCell ref="C33:C37"/>
    <mergeCell ref="D33:D37"/>
    <mergeCell ref="B23:C23"/>
    <mergeCell ref="B13:D13"/>
    <mergeCell ref="B31:D31"/>
    <mergeCell ref="B15:B19"/>
    <mergeCell ref="C15:C19"/>
    <mergeCell ref="D15:D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AFC2-EE93-4F13-8598-B240FD2AFB08}">
  <dimension ref="B1:I105"/>
  <sheetViews>
    <sheetView topLeftCell="A57" zoomScale="73" workbookViewId="0">
      <selection activeCell="D67" sqref="D67"/>
    </sheetView>
  </sheetViews>
  <sheetFormatPr defaultColWidth="8.81640625" defaultRowHeight="18.5" x14ac:dyDescent="0.65"/>
  <cols>
    <col min="1" max="1" width="8.81640625" style="10"/>
    <col min="2" max="2" width="31.7265625" style="10" customWidth="1"/>
    <col min="3" max="3" width="31.54296875" style="10" customWidth="1"/>
    <col min="4" max="4" width="8.81640625" style="10"/>
    <col min="5" max="5" width="11.08984375" style="10" customWidth="1"/>
    <col min="6" max="8" width="8.81640625" style="10"/>
    <col min="9" max="9" width="32.7265625" style="10" customWidth="1"/>
    <col min="10" max="16384" width="8.81640625" style="10"/>
  </cols>
  <sheetData>
    <row r="1" spans="2:9" ht="19" thickBot="1" x14ac:dyDescent="0.7"/>
    <row r="2" spans="2:9" x14ac:dyDescent="0.65">
      <c r="B2" s="816" t="s">
        <v>749</v>
      </c>
      <c r="C2" s="817"/>
      <c r="D2" s="817"/>
      <c r="E2" s="817"/>
      <c r="F2" s="817"/>
      <c r="G2" s="817"/>
      <c r="H2" s="817"/>
      <c r="I2" s="349"/>
    </row>
    <row r="3" spans="2:9" x14ac:dyDescent="0.65">
      <c r="B3" s="954" t="s">
        <v>3</v>
      </c>
      <c r="C3" s="955"/>
      <c r="D3" s="955"/>
      <c r="E3" s="955"/>
      <c r="F3" s="955"/>
      <c r="G3" s="955"/>
      <c r="I3" s="341"/>
    </row>
    <row r="4" spans="2:9" x14ac:dyDescent="0.65">
      <c r="B4" s="470"/>
      <c r="C4" s="471">
        <v>2020</v>
      </c>
      <c r="D4" s="471">
        <v>2021</v>
      </c>
      <c r="E4" s="471">
        <v>2022</v>
      </c>
      <c r="F4" s="471">
        <v>2023</v>
      </c>
      <c r="G4" s="471">
        <v>2024</v>
      </c>
      <c r="I4" s="341"/>
    </row>
    <row r="5" spans="2:9" ht="37" x14ac:dyDescent="0.65">
      <c r="B5" s="338" t="s">
        <v>750</v>
      </c>
      <c r="C5" s="331">
        <v>27680.5</v>
      </c>
      <c r="D5" s="335">
        <v>27680.5</v>
      </c>
      <c r="E5" s="335">
        <v>27680.5</v>
      </c>
      <c r="F5" s="335">
        <v>27680.5</v>
      </c>
      <c r="G5" s="331">
        <v>27680.5</v>
      </c>
      <c r="I5" s="341"/>
    </row>
    <row r="6" spans="2:9" ht="37" x14ac:dyDescent="0.65">
      <c r="B6" s="304" t="s">
        <v>751</v>
      </c>
      <c r="C6" s="214">
        <v>1.38</v>
      </c>
      <c r="D6" s="454">
        <v>1.38</v>
      </c>
      <c r="E6" s="424">
        <v>1.38</v>
      </c>
      <c r="F6" s="424">
        <v>1.38</v>
      </c>
      <c r="G6" s="331">
        <v>1.38</v>
      </c>
      <c r="I6" s="341"/>
    </row>
    <row r="7" spans="2:9" ht="19" thickBot="1" x14ac:dyDescent="0.7">
      <c r="B7" s="100" t="s">
        <v>752</v>
      </c>
      <c r="C7" s="344"/>
      <c r="D7" s="344"/>
      <c r="E7" s="344"/>
      <c r="F7" s="344"/>
      <c r="G7" s="344"/>
      <c r="H7" s="344"/>
      <c r="I7" s="345"/>
    </row>
    <row r="8" spans="2:9" ht="19" thickBot="1" x14ac:dyDescent="0.7">
      <c r="B8" s="81" t="s">
        <v>1169</v>
      </c>
      <c r="C8" s="358" t="s">
        <v>1182</v>
      </c>
      <c r="D8" s="358"/>
      <c r="E8" s="358"/>
      <c r="F8" s="358"/>
      <c r="G8" s="358"/>
      <c r="H8" s="358"/>
      <c r="I8" s="359"/>
    </row>
    <row r="10" spans="2:9" ht="19" thickBot="1" x14ac:dyDescent="0.7"/>
    <row r="11" spans="2:9" ht="51.65" customHeight="1" x14ac:dyDescent="0.65">
      <c r="B11" s="632" t="s">
        <v>753</v>
      </c>
      <c r="C11" s="633"/>
      <c r="D11" s="633"/>
      <c r="E11" s="634"/>
    </row>
    <row r="12" spans="2:9" x14ac:dyDescent="0.65">
      <c r="B12" s="644" t="s">
        <v>39</v>
      </c>
      <c r="C12" s="653" t="s">
        <v>3</v>
      </c>
      <c r="D12" s="653"/>
      <c r="E12" s="654"/>
    </row>
    <row r="13" spans="2:9" x14ac:dyDescent="0.65">
      <c r="B13" s="644"/>
      <c r="C13" s="289">
        <v>2023</v>
      </c>
      <c r="D13" s="662">
        <v>2024</v>
      </c>
      <c r="E13" s="664"/>
    </row>
    <row r="14" spans="2:9" x14ac:dyDescent="0.65">
      <c r="B14" s="291" t="s">
        <v>754</v>
      </c>
      <c r="C14" s="277">
        <v>25</v>
      </c>
      <c r="D14" s="932">
        <v>16</v>
      </c>
      <c r="E14" s="941"/>
    </row>
    <row r="15" spans="2:9" x14ac:dyDescent="0.65">
      <c r="B15" s="291" t="s">
        <v>755</v>
      </c>
      <c r="C15" s="285">
        <v>25</v>
      </c>
      <c r="D15" s="949">
        <v>38</v>
      </c>
      <c r="E15" s="950"/>
    </row>
    <row r="16" spans="2:9" ht="19" thickBot="1" x14ac:dyDescent="0.7">
      <c r="B16" s="279" t="s">
        <v>756</v>
      </c>
      <c r="C16" s="283">
        <v>21</v>
      </c>
      <c r="D16" s="951">
        <v>21</v>
      </c>
      <c r="E16" s="952"/>
    </row>
    <row r="17" spans="2:5" ht="19" thickBot="1" x14ac:dyDescent="0.7">
      <c r="B17" s="81" t="s">
        <v>1169</v>
      </c>
      <c r="C17" s="358" t="s">
        <v>1217</v>
      </c>
      <c r="D17" s="358"/>
      <c r="E17" s="359"/>
    </row>
    <row r="19" spans="2:5" ht="19" thickBot="1" x14ac:dyDescent="0.7"/>
    <row r="20" spans="2:5" x14ac:dyDescent="0.65">
      <c r="B20" s="780" t="s">
        <v>757</v>
      </c>
      <c r="C20" s="781"/>
      <c r="D20" s="953"/>
    </row>
    <row r="21" spans="2:5" x14ac:dyDescent="0.65">
      <c r="B21" s="304" t="s">
        <v>105</v>
      </c>
      <c r="C21" s="305">
        <v>2023</v>
      </c>
      <c r="D21" s="341"/>
    </row>
    <row r="22" spans="2:5" ht="55.5" x14ac:dyDescent="0.65">
      <c r="B22" s="338" t="s">
        <v>758</v>
      </c>
      <c r="C22" s="75" t="s">
        <v>759</v>
      </c>
      <c r="D22" s="341"/>
    </row>
    <row r="23" spans="2:5" ht="19" thickBot="1" x14ac:dyDescent="0.7">
      <c r="B23" s="100" t="s">
        <v>760</v>
      </c>
      <c r="C23" s="344"/>
      <c r="D23" s="345"/>
    </row>
    <row r="24" spans="2:5" ht="19" thickBot="1" x14ac:dyDescent="0.7">
      <c r="B24" s="81" t="s">
        <v>1169</v>
      </c>
      <c r="C24" s="358" t="s">
        <v>1213</v>
      </c>
      <c r="D24" s="359"/>
    </row>
    <row r="26" spans="2:5" ht="19" thickBot="1" x14ac:dyDescent="0.7"/>
    <row r="27" spans="2:5" x14ac:dyDescent="0.65">
      <c r="B27" s="780" t="s">
        <v>761</v>
      </c>
      <c r="C27" s="781"/>
      <c r="D27" s="953"/>
    </row>
    <row r="28" spans="2:5" x14ac:dyDescent="0.65">
      <c r="B28" s="296" t="s">
        <v>105</v>
      </c>
      <c r="C28" s="313">
        <v>2024</v>
      </c>
      <c r="D28" s="341"/>
    </row>
    <row r="29" spans="2:5" ht="37.5" thickBot="1" x14ac:dyDescent="0.7">
      <c r="B29" s="49" t="s">
        <v>762</v>
      </c>
      <c r="C29" s="33">
        <v>27.8</v>
      </c>
      <c r="D29" s="345"/>
    </row>
    <row r="30" spans="2:5" ht="19" thickBot="1" x14ac:dyDescent="0.7">
      <c r="B30" s="81" t="s">
        <v>1169</v>
      </c>
      <c r="C30" s="358" t="s">
        <v>1213</v>
      </c>
      <c r="D30" s="359"/>
    </row>
    <row r="32" spans="2:5" ht="19" thickBot="1" x14ac:dyDescent="0.7"/>
    <row r="33" spans="2:6" x14ac:dyDescent="0.65">
      <c r="B33" s="780" t="s">
        <v>763</v>
      </c>
      <c r="C33" s="781"/>
      <c r="D33" s="953"/>
    </row>
    <row r="34" spans="2:6" x14ac:dyDescent="0.65">
      <c r="B34" s="470" t="s">
        <v>42</v>
      </c>
      <c r="C34" s="471" t="s">
        <v>764</v>
      </c>
      <c r="D34" s="341"/>
    </row>
    <row r="35" spans="2:6" x14ac:dyDescent="0.65">
      <c r="B35" s="304" t="s">
        <v>765</v>
      </c>
      <c r="C35" s="285">
        <v>27680.5</v>
      </c>
      <c r="D35" s="341"/>
    </row>
    <row r="36" spans="2:6" ht="19" thickBot="1" x14ac:dyDescent="0.7">
      <c r="B36" s="100" t="s">
        <v>766</v>
      </c>
      <c r="C36" s="344"/>
      <c r="D36" s="345"/>
    </row>
    <row r="37" spans="2:6" ht="19" thickBot="1" x14ac:dyDescent="0.7">
      <c r="B37" s="81" t="s">
        <v>1169</v>
      </c>
      <c r="C37" s="358" t="s">
        <v>1213</v>
      </c>
      <c r="D37" s="359"/>
    </row>
    <row r="39" spans="2:6" ht="19" thickBot="1" x14ac:dyDescent="0.7"/>
    <row r="40" spans="2:6" x14ac:dyDescent="0.65">
      <c r="B40" s="714" t="s">
        <v>767</v>
      </c>
      <c r="C40" s="715"/>
      <c r="D40" s="715"/>
      <c r="E40" s="715"/>
      <c r="F40" s="737"/>
    </row>
    <row r="41" spans="2:6" x14ac:dyDescent="0.65">
      <c r="B41" s="288" t="s">
        <v>39</v>
      </c>
      <c r="C41" s="653" t="s">
        <v>1342</v>
      </c>
      <c r="D41" s="653"/>
      <c r="E41" s="653"/>
      <c r="F41" s="654"/>
    </row>
    <row r="42" spans="2:6" x14ac:dyDescent="0.65">
      <c r="B42" s="296" t="s">
        <v>768</v>
      </c>
      <c r="C42" s="313" t="s">
        <v>769</v>
      </c>
      <c r="D42" s="313" t="s">
        <v>770</v>
      </c>
      <c r="E42" s="313" t="s">
        <v>771</v>
      </c>
      <c r="F42" s="314" t="s">
        <v>772</v>
      </c>
    </row>
    <row r="43" spans="2:6" x14ac:dyDescent="0.65">
      <c r="B43" s="296" t="s">
        <v>773</v>
      </c>
      <c r="C43" s="214"/>
      <c r="D43" s="214"/>
      <c r="E43" s="214">
        <v>1</v>
      </c>
      <c r="F43" s="215">
        <v>3</v>
      </c>
    </row>
    <row r="44" spans="2:6" x14ac:dyDescent="0.65">
      <c r="B44" s="296" t="s">
        <v>774</v>
      </c>
      <c r="C44" s="214"/>
      <c r="D44" s="214"/>
      <c r="E44" s="214">
        <v>1</v>
      </c>
      <c r="F44" s="215">
        <v>1</v>
      </c>
    </row>
    <row r="45" spans="2:6" x14ac:dyDescent="0.65">
      <c r="B45" s="296" t="s">
        <v>775</v>
      </c>
      <c r="C45" s="214"/>
      <c r="D45" s="214"/>
      <c r="E45" s="214">
        <v>3</v>
      </c>
      <c r="F45" s="215">
        <v>1</v>
      </c>
    </row>
    <row r="46" spans="2:6" x14ac:dyDescent="0.65">
      <c r="B46" s="296" t="s">
        <v>774</v>
      </c>
      <c r="C46" s="214"/>
      <c r="D46" s="214"/>
      <c r="E46" s="214"/>
      <c r="F46" s="215" t="s">
        <v>776</v>
      </c>
    </row>
    <row r="47" spans="2:6" x14ac:dyDescent="0.65">
      <c r="B47" s="296" t="s">
        <v>777</v>
      </c>
      <c r="C47" s="214"/>
      <c r="D47" s="214">
        <v>1</v>
      </c>
      <c r="E47" s="214">
        <v>2</v>
      </c>
      <c r="F47" s="215">
        <v>1</v>
      </c>
    </row>
    <row r="48" spans="2:6" x14ac:dyDescent="0.65">
      <c r="B48" s="296" t="s">
        <v>778</v>
      </c>
      <c r="C48" s="214"/>
      <c r="D48" s="214">
        <v>1</v>
      </c>
      <c r="E48" s="214"/>
      <c r="F48" s="215">
        <v>1</v>
      </c>
    </row>
    <row r="49" spans="2:6" x14ac:dyDescent="0.65">
      <c r="B49" s="296" t="s">
        <v>779</v>
      </c>
      <c r="C49" s="214">
        <v>1</v>
      </c>
      <c r="D49" s="214"/>
      <c r="E49" s="214">
        <v>12</v>
      </c>
      <c r="F49" s="215">
        <v>3</v>
      </c>
    </row>
    <row r="50" spans="2:6" x14ac:dyDescent="0.65">
      <c r="B50" s="296" t="s">
        <v>778</v>
      </c>
      <c r="C50" s="214">
        <v>1</v>
      </c>
      <c r="D50" s="214"/>
      <c r="E50" s="214">
        <v>1</v>
      </c>
      <c r="F50" s="215">
        <v>3</v>
      </c>
    </row>
    <row r="51" spans="2:6" x14ac:dyDescent="0.65">
      <c r="B51" s="296" t="s">
        <v>780</v>
      </c>
      <c r="C51" s="214"/>
      <c r="D51" s="214">
        <v>28</v>
      </c>
      <c r="E51" s="214">
        <v>13</v>
      </c>
      <c r="F51" s="215">
        <v>6</v>
      </c>
    </row>
    <row r="52" spans="2:6" x14ac:dyDescent="0.65">
      <c r="B52" s="296" t="s">
        <v>778</v>
      </c>
      <c r="C52" s="214"/>
      <c r="D52" s="214">
        <v>28</v>
      </c>
      <c r="E52" s="214"/>
      <c r="F52" s="215">
        <v>6</v>
      </c>
    </row>
    <row r="53" spans="2:6" x14ac:dyDescent="0.65">
      <c r="B53" s="296" t="s">
        <v>781</v>
      </c>
      <c r="C53" s="214">
        <v>1</v>
      </c>
      <c r="D53" s="214">
        <v>5</v>
      </c>
      <c r="E53" s="214">
        <v>32</v>
      </c>
      <c r="F53" s="215">
        <v>4</v>
      </c>
    </row>
    <row r="54" spans="2:6" x14ac:dyDescent="0.65">
      <c r="B54" s="296" t="s">
        <v>778</v>
      </c>
      <c r="C54" s="214">
        <v>1</v>
      </c>
      <c r="D54" s="214">
        <v>5</v>
      </c>
      <c r="E54" s="214"/>
      <c r="F54" s="215">
        <v>4</v>
      </c>
    </row>
    <row r="55" spans="2:6" x14ac:dyDescent="0.65">
      <c r="B55" s="296" t="s">
        <v>782</v>
      </c>
      <c r="C55" s="214">
        <v>5</v>
      </c>
      <c r="D55" s="214">
        <v>41</v>
      </c>
      <c r="E55" s="214">
        <v>491</v>
      </c>
      <c r="F55" s="215">
        <v>43</v>
      </c>
    </row>
    <row r="56" spans="2:6" x14ac:dyDescent="0.65">
      <c r="B56" s="296" t="s">
        <v>783</v>
      </c>
      <c r="C56" s="214">
        <v>5</v>
      </c>
      <c r="D56" s="214">
        <v>41</v>
      </c>
      <c r="E56" s="214">
        <v>392</v>
      </c>
      <c r="F56" s="215">
        <v>40</v>
      </c>
    </row>
    <row r="57" spans="2:6" x14ac:dyDescent="0.65">
      <c r="B57" s="296" t="s">
        <v>784</v>
      </c>
      <c r="C57" s="214"/>
      <c r="D57" s="214">
        <v>29</v>
      </c>
      <c r="E57" s="214">
        <v>27</v>
      </c>
      <c r="F57" s="215">
        <v>10</v>
      </c>
    </row>
    <row r="58" spans="2:6" x14ac:dyDescent="0.65">
      <c r="B58" s="296" t="s">
        <v>778</v>
      </c>
      <c r="C58" s="214"/>
      <c r="D58" s="214">
        <v>29</v>
      </c>
      <c r="E58" s="214">
        <v>1</v>
      </c>
      <c r="F58" s="215">
        <v>10</v>
      </c>
    </row>
    <row r="59" spans="2:6" x14ac:dyDescent="0.65">
      <c r="B59" s="296" t="s">
        <v>785</v>
      </c>
      <c r="C59" s="214">
        <v>7</v>
      </c>
      <c r="D59" s="214">
        <v>137</v>
      </c>
      <c r="E59" s="214"/>
      <c r="F59" s="215">
        <v>79</v>
      </c>
    </row>
    <row r="60" spans="2:6" x14ac:dyDescent="0.65">
      <c r="B60" s="296" t="s">
        <v>778</v>
      </c>
      <c r="C60" s="214">
        <v>7</v>
      </c>
      <c r="D60" s="214">
        <v>136</v>
      </c>
      <c r="E60" s="214"/>
      <c r="F60" s="215">
        <v>76</v>
      </c>
    </row>
    <row r="61" spans="2:6" x14ac:dyDescent="0.65">
      <c r="B61" s="296" t="s">
        <v>786</v>
      </c>
      <c r="C61" s="214"/>
      <c r="D61" s="214">
        <v>55</v>
      </c>
      <c r="E61" s="214"/>
      <c r="F61" s="215">
        <v>21</v>
      </c>
    </row>
    <row r="62" spans="2:6" x14ac:dyDescent="0.65">
      <c r="B62" s="296" t="s">
        <v>778</v>
      </c>
      <c r="C62" s="214"/>
      <c r="D62" s="214">
        <v>55</v>
      </c>
      <c r="E62" s="214"/>
      <c r="F62" s="215">
        <v>20</v>
      </c>
    </row>
    <row r="63" spans="2:6" x14ac:dyDescent="0.65">
      <c r="B63" s="296" t="s">
        <v>787</v>
      </c>
      <c r="C63" s="214"/>
      <c r="D63" s="214">
        <v>7</v>
      </c>
      <c r="E63" s="214"/>
      <c r="F63" s="215">
        <v>1</v>
      </c>
    </row>
    <row r="64" spans="2:6" ht="19" thickBot="1" x14ac:dyDescent="0.7">
      <c r="B64" s="315" t="s">
        <v>778</v>
      </c>
      <c r="C64" s="220"/>
      <c r="D64" s="220">
        <v>7</v>
      </c>
      <c r="E64" s="220"/>
      <c r="F64" s="221">
        <v>1</v>
      </c>
    </row>
    <row r="65" spans="2:7" ht="19" thickBot="1" x14ac:dyDescent="0.7">
      <c r="B65" s="81" t="s">
        <v>1169</v>
      </c>
      <c r="C65" s="358" t="s">
        <v>1213</v>
      </c>
      <c r="D65" s="358"/>
      <c r="E65" s="358"/>
      <c r="F65" s="359"/>
    </row>
    <row r="67" spans="2:7" ht="19" thickBot="1" x14ac:dyDescent="0.7"/>
    <row r="68" spans="2:7" ht="44.15" customHeight="1" x14ac:dyDescent="0.65">
      <c r="B68" s="632" t="s">
        <v>788</v>
      </c>
      <c r="C68" s="633"/>
      <c r="D68" s="633"/>
      <c r="E68" s="633"/>
      <c r="F68" s="633"/>
      <c r="G68" s="634"/>
    </row>
    <row r="69" spans="2:7" ht="37" customHeight="1" x14ac:dyDescent="0.65">
      <c r="B69" s="946" t="s">
        <v>789</v>
      </c>
      <c r="C69" s="947"/>
      <c r="D69" s="947"/>
      <c r="E69" s="947"/>
      <c r="F69" s="947"/>
      <c r="G69" s="948"/>
    </row>
    <row r="70" spans="2:7" ht="19" customHeight="1" thickBot="1" x14ac:dyDescent="0.7">
      <c r="B70" s="338" t="s">
        <v>39</v>
      </c>
      <c r="C70" s="298" t="s">
        <v>40</v>
      </c>
      <c r="D70" s="690" t="s">
        <v>392</v>
      </c>
      <c r="E70" s="692"/>
      <c r="F70" s="942" t="s">
        <v>790</v>
      </c>
      <c r="G70" s="943"/>
    </row>
    <row r="71" spans="2:7" ht="93" thickBot="1" x14ac:dyDescent="0.7">
      <c r="B71" s="304" t="s">
        <v>791</v>
      </c>
      <c r="C71" s="277"/>
      <c r="D71" s="932"/>
      <c r="E71" s="941"/>
      <c r="F71" s="944" t="s">
        <v>1168</v>
      </c>
      <c r="G71" s="945"/>
    </row>
    <row r="72" spans="2:7" ht="74" x14ac:dyDescent="0.65">
      <c r="B72" s="304" t="s">
        <v>792</v>
      </c>
      <c r="C72" s="472" t="s">
        <v>1168</v>
      </c>
      <c r="D72" s="932"/>
      <c r="E72" s="934"/>
      <c r="F72" s="939"/>
      <c r="G72" s="940"/>
    </row>
    <row r="73" spans="2:7" ht="92.5" x14ac:dyDescent="0.65">
      <c r="B73" s="304" t="s">
        <v>793</v>
      </c>
      <c r="C73" s="472" t="s">
        <v>1168</v>
      </c>
      <c r="D73" s="932"/>
      <c r="E73" s="934"/>
      <c r="F73" s="932"/>
      <c r="G73" s="941"/>
    </row>
    <row r="74" spans="2:7" x14ac:dyDescent="0.65">
      <c r="B74" s="473"/>
      <c r="C74" s="938"/>
      <c r="D74" s="938"/>
      <c r="E74" s="938"/>
      <c r="F74" s="938"/>
      <c r="G74" s="8"/>
    </row>
    <row r="75" spans="2:7" x14ac:dyDescent="0.65">
      <c r="B75" s="15"/>
      <c r="C75" s="600"/>
      <c r="D75" s="600"/>
      <c r="E75" s="600"/>
      <c r="F75" s="600"/>
      <c r="G75" s="601"/>
    </row>
    <row r="76" spans="2:7" ht="58" customHeight="1" x14ac:dyDescent="0.65">
      <c r="B76" s="935" t="s">
        <v>794</v>
      </c>
      <c r="C76" s="936"/>
      <c r="D76" s="936"/>
      <c r="E76" s="936"/>
      <c r="F76" s="937"/>
      <c r="G76" s="341"/>
    </row>
    <row r="77" spans="2:7" x14ac:dyDescent="0.65">
      <c r="B77" s="338" t="s">
        <v>39</v>
      </c>
      <c r="C77" s="690" t="s">
        <v>698</v>
      </c>
      <c r="D77" s="691"/>
      <c r="E77" s="691"/>
      <c r="F77" s="692"/>
      <c r="G77" s="341"/>
    </row>
    <row r="78" spans="2:7" ht="148" x14ac:dyDescent="0.65">
      <c r="B78" s="22" t="s">
        <v>795</v>
      </c>
      <c r="C78" s="932" t="s">
        <v>40</v>
      </c>
      <c r="D78" s="933"/>
      <c r="E78" s="933"/>
      <c r="F78" s="934"/>
      <c r="G78" s="341"/>
    </row>
    <row r="79" spans="2:7" ht="74" x14ac:dyDescent="0.65">
      <c r="B79" s="22" t="s">
        <v>796</v>
      </c>
      <c r="C79" s="932" t="s">
        <v>40</v>
      </c>
      <c r="D79" s="933"/>
      <c r="E79" s="933"/>
      <c r="F79" s="934"/>
      <c r="G79" s="341"/>
    </row>
    <row r="80" spans="2:7" ht="92.5" x14ac:dyDescent="0.65">
      <c r="B80" s="22" t="s">
        <v>797</v>
      </c>
      <c r="C80" s="932" t="s">
        <v>40</v>
      </c>
      <c r="D80" s="933"/>
      <c r="E80" s="933"/>
      <c r="F80" s="934"/>
      <c r="G80" s="341"/>
    </row>
    <row r="81" spans="2:7" ht="148" x14ac:dyDescent="0.65">
      <c r="B81" s="22" t="s">
        <v>798</v>
      </c>
      <c r="C81" s="932" t="s">
        <v>40</v>
      </c>
      <c r="D81" s="933"/>
      <c r="E81" s="933"/>
      <c r="F81" s="934"/>
      <c r="G81" s="341"/>
    </row>
    <row r="82" spans="2:7" ht="92.5" x14ac:dyDescent="0.65">
      <c r="B82" s="22" t="s">
        <v>799</v>
      </c>
      <c r="C82" s="932" t="s">
        <v>40</v>
      </c>
      <c r="D82" s="933"/>
      <c r="E82" s="933"/>
      <c r="F82" s="934"/>
      <c r="G82" s="341"/>
    </row>
    <row r="83" spans="2:7" ht="92.5" x14ac:dyDescent="0.65">
      <c r="B83" s="22" t="s">
        <v>800</v>
      </c>
      <c r="C83" s="932" t="s">
        <v>40</v>
      </c>
      <c r="D83" s="933"/>
      <c r="E83" s="933"/>
      <c r="F83" s="934"/>
      <c r="G83" s="341"/>
    </row>
    <row r="84" spans="2:7" ht="111" x14ac:dyDescent="0.65">
      <c r="B84" s="22" t="s">
        <v>801</v>
      </c>
      <c r="C84" s="932" t="s">
        <v>40</v>
      </c>
      <c r="D84" s="933"/>
      <c r="E84" s="933"/>
      <c r="F84" s="934"/>
      <c r="G84" s="341"/>
    </row>
    <row r="85" spans="2:7" ht="92.5" x14ac:dyDescent="0.65">
      <c r="B85" s="22" t="s">
        <v>802</v>
      </c>
      <c r="C85" s="932" t="s">
        <v>40</v>
      </c>
      <c r="D85" s="933"/>
      <c r="E85" s="933"/>
      <c r="F85" s="934"/>
      <c r="G85" s="341"/>
    </row>
    <row r="86" spans="2:7" ht="92.5" x14ac:dyDescent="0.65">
      <c r="B86" s="22" t="s">
        <v>803</v>
      </c>
      <c r="C86" s="932" t="s">
        <v>40</v>
      </c>
      <c r="D86" s="933"/>
      <c r="E86" s="933"/>
      <c r="F86" s="934"/>
      <c r="G86" s="341"/>
    </row>
    <row r="87" spans="2:7" ht="92.5" x14ac:dyDescent="0.65">
      <c r="B87" s="22" t="s">
        <v>804</v>
      </c>
      <c r="C87" s="932" t="s">
        <v>40</v>
      </c>
      <c r="D87" s="933"/>
      <c r="E87" s="933"/>
      <c r="F87" s="934"/>
      <c r="G87" s="341"/>
    </row>
    <row r="88" spans="2:7" ht="92.5" x14ac:dyDescent="0.65">
      <c r="B88" s="22" t="s">
        <v>805</v>
      </c>
      <c r="C88" s="932" t="s">
        <v>40</v>
      </c>
      <c r="D88" s="933"/>
      <c r="E88" s="933"/>
      <c r="F88" s="934"/>
      <c r="G88" s="341"/>
    </row>
    <row r="89" spans="2:7" ht="55.5" x14ac:dyDescent="0.65">
      <c r="B89" s="22" t="s">
        <v>806</v>
      </c>
      <c r="C89" s="932" t="s">
        <v>40</v>
      </c>
      <c r="D89" s="933"/>
      <c r="E89" s="933"/>
      <c r="F89" s="934"/>
      <c r="G89" s="341"/>
    </row>
    <row r="90" spans="2:7" ht="37" customHeight="1" x14ac:dyDescent="0.65">
      <c r="B90" s="22" t="s">
        <v>807</v>
      </c>
      <c r="C90" s="932" t="s">
        <v>808</v>
      </c>
      <c r="D90" s="933"/>
      <c r="E90" s="933"/>
      <c r="F90" s="934"/>
      <c r="G90" s="341"/>
    </row>
    <row r="91" spans="2:7" ht="92.5" x14ac:dyDescent="0.65">
      <c r="B91" s="22" t="s">
        <v>809</v>
      </c>
      <c r="C91" s="932" t="s">
        <v>392</v>
      </c>
      <c r="D91" s="933"/>
      <c r="E91" s="933"/>
      <c r="F91" s="934"/>
      <c r="G91" s="341"/>
    </row>
    <row r="92" spans="2:7" ht="37" x14ac:dyDescent="0.65">
      <c r="B92" s="22" t="s">
        <v>810</v>
      </c>
      <c r="C92" s="932" t="s">
        <v>811</v>
      </c>
      <c r="D92" s="933"/>
      <c r="E92" s="933"/>
      <c r="F92" s="934"/>
      <c r="G92" s="341"/>
    </row>
    <row r="93" spans="2:7" ht="74" x14ac:dyDescent="0.65">
      <c r="B93" s="22" t="s">
        <v>812</v>
      </c>
      <c r="C93" s="932" t="s">
        <v>40</v>
      </c>
      <c r="D93" s="933"/>
      <c r="E93" s="933"/>
      <c r="F93" s="934"/>
      <c r="G93" s="341"/>
    </row>
    <row r="94" spans="2:7" ht="18.649999999999999" customHeight="1" x14ac:dyDescent="0.65">
      <c r="B94" s="22" t="s">
        <v>813</v>
      </c>
      <c r="C94" s="932" t="s">
        <v>814</v>
      </c>
      <c r="D94" s="933"/>
      <c r="E94" s="933"/>
      <c r="F94" s="934"/>
      <c r="G94" s="341"/>
    </row>
    <row r="95" spans="2:7" ht="74" x14ac:dyDescent="0.65">
      <c r="B95" s="22" t="s">
        <v>815</v>
      </c>
      <c r="C95" s="932" t="s">
        <v>40</v>
      </c>
      <c r="D95" s="933"/>
      <c r="E95" s="933"/>
      <c r="F95" s="934"/>
      <c r="G95" s="341"/>
    </row>
    <row r="96" spans="2:7" ht="55.5" x14ac:dyDescent="0.65">
      <c r="B96" s="22" t="s">
        <v>816</v>
      </c>
      <c r="C96" s="932" t="s">
        <v>40</v>
      </c>
      <c r="D96" s="933"/>
      <c r="E96" s="933"/>
      <c r="F96" s="934"/>
      <c r="G96" s="341"/>
    </row>
    <row r="97" spans="2:7" ht="18.649999999999999" customHeight="1" x14ac:dyDescent="0.65">
      <c r="B97" s="22" t="s">
        <v>813</v>
      </c>
      <c r="C97" s="932" t="s">
        <v>814</v>
      </c>
      <c r="D97" s="933"/>
      <c r="E97" s="933"/>
      <c r="F97" s="934"/>
      <c r="G97" s="341"/>
    </row>
    <row r="98" spans="2:7" ht="74" x14ac:dyDescent="0.65">
      <c r="B98" s="76" t="s">
        <v>817</v>
      </c>
      <c r="C98" s="932" t="s">
        <v>353</v>
      </c>
      <c r="D98" s="933"/>
      <c r="E98" s="933"/>
      <c r="F98" s="934"/>
      <c r="G98" s="341"/>
    </row>
    <row r="99" spans="2:7" ht="148" x14ac:dyDescent="0.65">
      <c r="B99" s="474" t="s">
        <v>818</v>
      </c>
      <c r="C99" s="956" t="s">
        <v>819</v>
      </c>
      <c r="D99" s="957"/>
      <c r="E99" s="957"/>
      <c r="F99" s="958"/>
      <c r="G99" s="341"/>
    </row>
    <row r="100" spans="2:7" ht="55.5" x14ac:dyDescent="0.65">
      <c r="B100" s="474" t="s">
        <v>820</v>
      </c>
      <c r="C100" s="956" t="s">
        <v>353</v>
      </c>
      <c r="D100" s="957"/>
      <c r="E100" s="957"/>
      <c r="F100" s="958"/>
      <c r="G100" s="341"/>
    </row>
    <row r="101" spans="2:7" x14ac:dyDescent="0.65">
      <c r="B101" s="475" t="s">
        <v>821</v>
      </c>
      <c r="C101" s="956" t="s">
        <v>822</v>
      </c>
      <c r="D101" s="957"/>
      <c r="E101" s="957"/>
      <c r="F101" s="958"/>
      <c r="G101" s="341"/>
    </row>
    <row r="102" spans="2:7" x14ac:dyDescent="0.65">
      <c r="B102" s="12" t="s">
        <v>823</v>
      </c>
      <c r="C102" s="956" t="s">
        <v>40</v>
      </c>
      <c r="D102" s="957"/>
      <c r="E102" s="957"/>
      <c r="F102" s="958"/>
      <c r="G102" s="341"/>
    </row>
    <row r="103" spans="2:7" x14ac:dyDescent="0.65">
      <c r="B103" s="12" t="s">
        <v>824</v>
      </c>
      <c r="C103" s="956" t="s">
        <v>40</v>
      </c>
      <c r="D103" s="957"/>
      <c r="E103" s="957"/>
      <c r="F103" s="958"/>
      <c r="G103" s="341"/>
    </row>
    <row r="104" spans="2:7" ht="19" thickBot="1" x14ac:dyDescent="0.7">
      <c r="B104" s="476" t="s">
        <v>825</v>
      </c>
      <c r="C104" s="959" t="s">
        <v>826</v>
      </c>
      <c r="D104" s="960"/>
      <c r="E104" s="960"/>
      <c r="F104" s="961"/>
      <c r="G104" s="345"/>
    </row>
    <row r="105" spans="2:7" ht="19" thickBot="1" x14ac:dyDescent="0.7">
      <c r="B105" s="81" t="s">
        <v>1169</v>
      </c>
      <c r="C105" s="417" t="s">
        <v>431</v>
      </c>
      <c r="D105" s="358"/>
      <c r="E105" s="358"/>
      <c r="F105" s="358"/>
      <c r="G105" s="359"/>
    </row>
  </sheetData>
  <mergeCells count="55">
    <mergeCell ref="C101:F101"/>
    <mergeCell ref="C102:F102"/>
    <mergeCell ref="C103:F103"/>
    <mergeCell ref="C104:F104"/>
    <mergeCell ref="C96:F96"/>
    <mergeCell ref="C97:F97"/>
    <mergeCell ref="C98:F98"/>
    <mergeCell ref="C99:F99"/>
    <mergeCell ref="C100:F100"/>
    <mergeCell ref="B2:H2"/>
    <mergeCell ref="B3:G3"/>
    <mergeCell ref="B12:B13"/>
    <mergeCell ref="C12:E12"/>
    <mergeCell ref="C41:F41"/>
    <mergeCell ref="B69:G69"/>
    <mergeCell ref="B11:E11"/>
    <mergeCell ref="D13:E13"/>
    <mergeCell ref="D14:E14"/>
    <mergeCell ref="D15:E15"/>
    <mergeCell ref="D16:E16"/>
    <mergeCell ref="B40:F40"/>
    <mergeCell ref="B33:D33"/>
    <mergeCell ref="B27:D27"/>
    <mergeCell ref="B20:D20"/>
    <mergeCell ref="B68:G68"/>
    <mergeCell ref="D72:E72"/>
    <mergeCell ref="F72:G72"/>
    <mergeCell ref="D73:E73"/>
    <mergeCell ref="F73:G73"/>
    <mergeCell ref="D70:E70"/>
    <mergeCell ref="F70:G70"/>
    <mergeCell ref="D71:E71"/>
    <mergeCell ref="F71:G71"/>
    <mergeCell ref="B76:F76"/>
    <mergeCell ref="C77:F77"/>
    <mergeCell ref="C78:F78"/>
    <mergeCell ref="C74:D74"/>
    <mergeCell ref="E74:F74"/>
    <mergeCell ref="C79:F79"/>
    <mergeCell ref="C80:F80"/>
    <mergeCell ref="C81:F81"/>
    <mergeCell ref="C82:F82"/>
    <mergeCell ref="C83:F83"/>
    <mergeCell ref="C84:F84"/>
    <mergeCell ref="C85:F85"/>
    <mergeCell ref="C86:F86"/>
    <mergeCell ref="C87:F87"/>
    <mergeCell ref="C88:F88"/>
    <mergeCell ref="C94:F94"/>
    <mergeCell ref="C95:F95"/>
    <mergeCell ref="C89:F89"/>
    <mergeCell ref="C90:F90"/>
    <mergeCell ref="C91:F91"/>
    <mergeCell ref="C92:F92"/>
    <mergeCell ref="C93:F9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269D-18D6-49A5-BC98-DB99229B646D}">
  <dimension ref="B1:H111"/>
  <sheetViews>
    <sheetView topLeftCell="A99" zoomScale="76" zoomScaleNormal="96" workbookViewId="0">
      <selection activeCell="A99" sqref="A1:XFD1048576"/>
    </sheetView>
  </sheetViews>
  <sheetFormatPr defaultColWidth="8.81640625" defaultRowHeight="18.5" x14ac:dyDescent="0.65"/>
  <cols>
    <col min="1" max="1" width="8.81640625" style="10"/>
    <col min="2" max="2" width="33.26953125" style="10" customWidth="1"/>
    <col min="3" max="3" width="19.81640625" style="10" customWidth="1"/>
    <col min="4" max="4" width="22" style="10" customWidth="1"/>
    <col min="5" max="5" width="8.81640625" style="10"/>
    <col min="6" max="6" width="15.54296875" style="10" customWidth="1"/>
    <col min="7" max="16384" width="8.81640625" style="10"/>
  </cols>
  <sheetData>
    <row r="1" spans="2:5" ht="19" thickBot="1" x14ac:dyDescent="0.7"/>
    <row r="2" spans="2:5" x14ac:dyDescent="0.65">
      <c r="B2" s="749" t="s">
        <v>1317</v>
      </c>
      <c r="C2" s="750"/>
      <c r="D2" s="750"/>
      <c r="E2" s="751"/>
    </row>
    <row r="3" spans="2:5" x14ac:dyDescent="0.65">
      <c r="B3" s="296" t="s">
        <v>105</v>
      </c>
      <c r="C3" s="289">
        <v>2022</v>
      </c>
      <c r="D3" s="289">
        <v>2023</v>
      </c>
      <c r="E3" s="290">
        <v>2024</v>
      </c>
    </row>
    <row r="4" spans="2:5" ht="18.649999999999999" customHeight="1" x14ac:dyDescent="0.65">
      <c r="B4" s="710" t="s">
        <v>827</v>
      </c>
      <c r="C4" s="968">
        <v>0.81</v>
      </c>
      <c r="D4" s="718">
        <v>0.59</v>
      </c>
      <c r="E4" s="963">
        <v>0.77</v>
      </c>
    </row>
    <row r="5" spans="2:5" ht="18.649999999999999" customHeight="1" x14ac:dyDescent="0.65">
      <c r="B5" s="710"/>
      <c r="C5" s="968"/>
      <c r="D5" s="718"/>
      <c r="E5" s="963"/>
    </row>
    <row r="6" spans="2:5" ht="19" customHeight="1" thickBot="1" x14ac:dyDescent="0.7">
      <c r="B6" s="760"/>
      <c r="C6" s="969"/>
      <c r="D6" s="962"/>
      <c r="E6" s="964"/>
    </row>
    <row r="7" spans="2:5" ht="19" thickBot="1" x14ac:dyDescent="0.7">
      <c r="B7" s="81" t="s">
        <v>1169</v>
      </c>
      <c r="C7" s="358" t="s">
        <v>1218</v>
      </c>
      <c r="D7" s="358"/>
      <c r="E7" s="359"/>
    </row>
    <row r="9" spans="2:5" ht="19" thickBot="1" x14ac:dyDescent="0.7"/>
    <row r="10" spans="2:5" ht="19" thickBot="1" x14ac:dyDescent="0.7">
      <c r="B10" s="771" t="s">
        <v>828</v>
      </c>
      <c r="C10" s="772"/>
      <c r="D10" s="772"/>
      <c r="E10" s="773"/>
    </row>
    <row r="11" spans="2:5" ht="19" thickBot="1" x14ac:dyDescent="0.7">
      <c r="B11" s="254" t="s">
        <v>829</v>
      </c>
      <c r="C11" s="254" t="s">
        <v>830</v>
      </c>
      <c r="D11" s="254" t="s">
        <v>831</v>
      </c>
      <c r="E11" s="254" t="s">
        <v>248</v>
      </c>
    </row>
    <row r="12" spans="2:5" ht="56" thickBot="1" x14ac:dyDescent="0.7">
      <c r="B12" s="255" t="s">
        <v>832</v>
      </c>
      <c r="C12" s="256">
        <v>81.5</v>
      </c>
      <c r="D12" s="256">
        <v>11.1</v>
      </c>
      <c r="E12" s="257">
        <v>92.6</v>
      </c>
    </row>
    <row r="13" spans="2:5" ht="19" thickBot="1" x14ac:dyDescent="0.7">
      <c r="B13" s="100" t="s">
        <v>833</v>
      </c>
      <c r="C13" s="344"/>
      <c r="D13" s="344"/>
      <c r="E13" s="345"/>
    </row>
    <row r="14" spans="2:5" ht="19" thickBot="1" x14ac:dyDescent="0.7">
      <c r="B14" s="100" t="s">
        <v>1169</v>
      </c>
      <c r="C14" s="344" t="s">
        <v>1186</v>
      </c>
      <c r="D14" s="344"/>
      <c r="E14" s="345"/>
    </row>
    <row r="15" spans="2:5" ht="19" thickBot="1" x14ac:dyDescent="0.7">
      <c r="B15" s="340"/>
      <c r="E15" s="341"/>
    </row>
    <row r="16" spans="2:5" ht="37" customHeight="1" x14ac:dyDescent="0.65">
      <c r="B16" s="834" t="s">
        <v>834</v>
      </c>
      <c r="C16" s="835"/>
      <c r="D16" s="835"/>
      <c r="E16" s="836"/>
    </row>
    <row r="17" spans="2:5" ht="19" thickBot="1" x14ac:dyDescent="0.7">
      <c r="B17" s="129" t="s">
        <v>835</v>
      </c>
      <c r="C17" s="216" t="s">
        <v>836</v>
      </c>
      <c r="D17" s="216" t="s">
        <v>836</v>
      </c>
      <c r="E17" s="217" t="s">
        <v>836</v>
      </c>
    </row>
    <row r="18" spans="2:5" ht="19" thickBot="1" x14ac:dyDescent="0.7">
      <c r="B18" s="258" t="s">
        <v>446</v>
      </c>
      <c r="C18" s="259">
        <v>76.900000000000006</v>
      </c>
      <c r="D18" s="260">
        <v>11.1</v>
      </c>
      <c r="E18" s="261">
        <v>88</v>
      </c>
    </row>
    <row r="19" spans="2:5" ht="19" thickBot="1" x14ac:dyDescent="0.7">
      <c r="B19" s="258" t="s">
        <v>447</v>
      </c>
      <c r="C19" s="262">
        <v>80</v>
      </c>
      <c r="D19" s="263">
        <v>10.8</v>
      </c>
      <c r="E19" s="264">
        <v>90.8</v>
      </c>
    </row>
    <row r="20" spans="2:5" ht="19" thickBot="1" x14ac:dyDescent="0.7">
      <c r="B20" s="258" t="s">
        <v>448</v>
      </c>
      <c r="C20" s="262">
        <v>80.8</v>
      </c>
      <c r="D20" s="263">
        <v>11.5</v>
      </c>
      <c r="E20" s="264">
        <v>92.3</v>
      </c>
    </row>
    <row r="21" spans="2:5" ht="19" thickBot="1" x14ac:dyDescent="0.7">
      <c r="B21" s="258" t="s">
        <v>449</v>
      </c>
      <c r="C21" s="262">
        <v>81.7</v>
      </c>
      <c r="D21" s="263">
        <v>11.7</v>
      </c>
      <c r="E21" s="264">
        <v>93.4</v>
      </c>
    </row>
    <row r="22" spans="2:5" ht="19" thickBot="1" x14ac:dyDescent="0.7">
      <c r="B22" s="258" t="s">
        <v>450</v>
      </c>
      <c r="C22" s="262">
        <v>82.2</v>
      </c>
      <c r="D22" s="263">
        <v>11</v>
      </c>
      <c r="E22" s="264">
        <v>93.2</v>
      </c>
    </row>
    <row r="23" spans="2:5" ht="19" thickBot="1" x14ac:dyDescent="0.7">
      <c r="B23" s="258" t="s">
        <v>451</v>
      </c>
      <c r="C23" s="262">
        <v>82.5</v>
      </c>
      <c r="D23" s="263">
        <v>11.1</v>
      </c>
      <c r="E23" s="264">
        <v>93.6</v>
      </c>
    </row>
    <row r="24" spans="2:5" ht="19" thickBot="1" x14ac:dyDescent="0.7">
      <c r="B24" s="258" t="s">
        <v>452</v>
      </c>
      <c r="C24" s="262">
        <v>82.7</v>
      </c>
      <c r="D24" s="263">
        <v>10.7</v>
      </c>
      <c r="E24" s="264">
        <v>93.4</v>
      </c>
    </row>
    <row r="25" spans="2:5" ht="19" thickBot="1" x14ac:dyDescent="0.7">
      <c r="B25" s="258" t="s">
        <v>453</v>
      </c>
      <c r="C25" s="262">
        <v>84</v>
      </c>
      <c r="D25" s="263">
        <v>10.6</v>
      </c>
      <c r="E25" s="264">
        <v>94.6</v>
      </c>
    </row>
    <row r="26" spans="2:5" ht="19" thickBot="1" x14ac:dyDescent="0.7">
      <c r="B26" s="258" t="s">
        <v>454</v>
      </c>
      <c r="C26" s="262">
        <v>83.3</v>
      </c>
      <c r="D26" s="263">
        <v>11</v>
      </c>
      <c r="E26" s="264">
        <v>94.3</v>
      </c>
    </row>
    <row r="27" spans="2:5" ht="19" thickBot="1" x14ac:dyDescent="0.7">
      <c r="B27" s="258" t="s">
        <v>837</v>
      </c>
      <c r="C27" s="262">
        <v>84.5</v>
      </c>
      <c r="D27" s="263">
        <v>10</v>
      </c>
      <c r="E27" s="264">
        <v>94.5</v>
      </c>
    </row>
    <row r="28" spans="2:5" ht="19" thickBot="1" x14ac:dyDescent="0.7">
      <c r="B28" s="265" t="s">
        <v>838</v>
      </c>
      <c r="C28" s="262">
        <v>82.1</v>
      </c>
      <c r="D28" s="263">
        <v>11</v>
      </c>
      <c r="E28" s="264">
        <v>93.1</v>
      </c>
    </row>
    <row r="29" spans="2:5" x14ac:dyDescent="0.65">
      <c r="B29" s="340"/>
      <c r="E29" s="341"/>
    </row>
    <row r="30" spans="2:5" ht="19" thickBot="1" x14ac:dyDescent="0.7">
      <c r="B30" s="340"/>
      <c r="E30" s="341"/>
    </row>
    <row r="31" spans="2:5" ht="56.15" customHeight="1" thickBot="1" x14ac:dyDescent="0.7">
      <c r="B31" s="965" t="s">
        <v>839</v>
      </c>
      <c r="C31" s="966"/>
      <c r="D31" s="966"/>
      <c r="E31" s="967"/>
    </row>
    <row r="32" spans="2:5" ht="19" thickBot="1" x14ac:dyDescent="0.7">
      <c r="B32" s="266" t="s">
        <v>139</v>
      </c>
      <c r="C32" s="266" t="s">
        <v>830</v>
      </c>
      <c r="D32" s="266" t="s">
        <v>831</v>
      </c>
      <c r="E32" s="266" t="s">
        <v>248</v>
      </c>
    </row>
    <row r="33" spans="2:7" ht="19" thickBot="1" x14ac:dyDescent="0.7">
      <c r="B33" s="267" t="s">
        <v>247</v>
      </c>
      <c r="C33" s="267">
        <v>84.2</v>
      </c>
      <c r="D33" s="267">
        <v>11</v>
      </c>
      <c r="E33" s="267">
        <v>95.2</v>
      </c>
    </row>
    <row r="34" spans="2:7" ht="19" thickBot="1" x14ac:dyDescent="0.7">
      <c r="B34" s="267" t="s">
        <v>121</v>
      </c>
      <c r="C34" s="267">
        <v>76.3</v>
      </c>
      <c r="D34" s="267">
        <v>11.3</v>
      </c>
      <c r="E34" s="267">
        <v>87.6</v>
      </c>
    </row>
    <row r="35" spans="2:7" x14ac:dyDescent="0.65">
      <c r="B35" s="108"/>
    </row>
    <row r="36" spans="2:7" x14ac:dyDescent="0.65">
      <c r="B36" s="108"/>
    </row>
    <row r="37" spans="2:7" ht="19" thickBot="1" x14ac:dyDescent="0.7"/>
    <row r="38" spans="2:7" x14ac:dyDescent="0.65">
      <c r="B38" s="749" t="s">
        <v>840</v>
      </c>
      <c r="C38" s="750"/>
      <c r="D38" s="750"/>
      <c r="E38" s="750"/>
      <c r="F38" s="750"/>
      <c r="G38" s="751"/>
    </row>
    <row r="39" spans="2:7" x14ac:dyDescent="0.65">
      <c r="B39" s="268" t="s">
        <v>60</v>
      </c>
      <c r="C39" s="269">
        <v>2020</v>
      </c>
      <c r="D39" s="269">
        <v>2021</v>
      </c>
      <c r="E39" s="269">
        <v>2022</v>
      </c>
      <c r="F39" s="269">
        <v>2023</v>
      </c>
      <c r="G39" s="270">
        <v>2024</v>
      </c>
    </row>
    <row r="40" spans="2:7" x14ac:dyDescent="0.65">
      <c r="B40" s="55" t="s">
        <v>841</v>
      </c>
      <c r="C40" s="477">
        <v>53560</v>
      </c>
      <c r="D40" s="477">
        <v>50799</v>
      </c>
      <c r="E40" s="477">
        <v>49589</v>
      </c>
      <c r="F40" s="477">
        <v>63118</v>
      </c>
      <c r="G40" s="478">
        <v>81218</v>
      </c>
    </row>
    <row r="41" spans="2:7" x14ac:dyDescent="0.65">
      <c r="B41" s="55" t="s">
        <v>71</v>
      </c>
      <c r="C41" s="477">
        <v>193168</v>
      </c>
      <c r="D41" s="477">
        <v>185702</v>
      </c>
      <c r="E41" s="477">
        <v>185103</v>
      </c>
      <c r="F41" s="477">
        <v>189011</v>
      </c>
      <c r="G41" s="478">
        <v>195062</v>
      </c>
    </row>
    <row r="42" spans="2:7" x14ac:dyDescent="0.65">
      <c r="B42" s="55" t="s">
        <v>72</v>
      </c>
      <c r="C42" s="477">
        <v>166980</v>
      </c>
      <c r="D42" s="477">
        <v>174677</v>
      </c>
      <c r="E42" s="477">
        <v>138236</v>
      </c>
      <c r="F42" s="477">
        <v>189343</v>
      </c>
      <c r="G42" s="478">
        <v>213743</v>
      </c>
    </row>
    <row r="43" spans="2:7" x14ac:dyDescent="0.65">
      <c r="B43" s="479" t="s">
        <v>842</v>
      </c>
      <c r="C43" s="477">
        <v>97645</v>
      </c>
      <c r="D43" s="477">
        <v>72395</v>
      </c>
      <c r="E43" s="477">
        <v>53591</v>
      </c>
      <c r="F43" s="477">
        <v>71771</v>
      </c>
      <c r="G43" s="478">
        <v>83661</v>
      </c>
    </row>
    <row r="44" spans="2:7" x14ac:dyDescent="0.65">
      <c r="B44" s="479" t="s">
        <v>843</v>
      </c>
      <c r="C44" s="477">
        <v>55705</v>
      </c>
      <c r="D44" s="477">
        <v>45819</v>
      </c>
      <c r="E44" s="477">
        <v>42038</v>
      </c>
      <c r="F44" s="477">
        <v>34027</v>
      </c>
      <c r="G44" s="478">
        <v>37886</v>
      </c>
    </row>
    <row r="45" spans="2:7" x14ac:dyDescent="0.65">
      <c r="B45" s="479" t="s">
        <v>844</v>
      </c>
      <c r="C45" s="477">
        <v>140652</v>
      </c>
      <c r="D45" s="477">
        <v>151123</v>
      </c>
      <c r="E45" s="477">
        <v>182003</v>
      </c>
      <c r="F45" s="477">
        <v>165135</v>
      </c>
      <c r="G45" s="478">
        <v>215547</v>
      </c>
    </row>
    <row r="46" spans="2:7" ht="19" thickBot="1" x14ac:dyDescent="0.7">
      <c r="B46" s="480" t="s">
        <v>6</v>
      </c>
      <c r="C46" s="481">
        <v>707710</v>
      </c>
      <c r="D46" s="481">
        <v>680515</v>
      </c>
      <c r="E46" s="481">
        <v>650560</v>
      </c>
      <c r="F46" s="481">
        <v>712405</v>
      </c>
      <c r="G46" s="482">
        <v>827117</v>
      </c>
    </row>
    <row r="47" spans="2:7" ht="19" thickBot="1" x14ac:dyDescent="0.7">
      <c r="B47" s="81" t="s">
        <v>1169</v>
      </c>
      <c r="C47" s="358" t="s">
        <v>1211</v>
      </c>
      <c r="D47" s="358"/>
      <c r="E47" s="358"/>
      <c r="F47" s="358"/>
      <c r="G47" s="359"/>
    </row>
    <row r="49" spans="2:6" ht="19" thickBot="1" x14ac:dyDescent="0.7"/>
    <row r="50" spans="2:6" x14ac:dyDescent="0.65">
      <c r="B50" s="816" t="s">
        <v>845</v>
      </c>
      <c r="C50" s="817"/>
      <c r="D50" s="817"/>
      <c r="E50" s="817"/>
      <c r="F50" s="818"/>
    </row>
    <row r="51" spans="2:6" x14ac:dyDescent="0.65">
      <c r="B51" s="354"/>
      <c r="F51" s="341"/>
    </row>
    <row r="52" spans="2:6" x14ac:dyDescent="0.65">
      <c r="B52" s="644" t="s">
        <v>846</v>
      </c>
      <c r="C52" s="696"/>
      <c r="D52" s="696"/>
      <c r="E52" s="696"/>
      <c r="F52" s="341"/>
    </row>
    <row r="53" spans="2:6" x14ac:dyDescent="0.65">
      <c r="B53" s="288" t="s">
        <v>847</v>
      </c>
      <c r="C53" s="289" t="s">
        <v>4</v>
      </c>
      <c r="D53" s="289" t="s">
        <v>5</v>
      </c>
      <c r="E53" s="289" t="s">
        <v>6</v>
      </c>
      <c r="F53" s="341"/>
    </row>
    <row r="54" spans="2:6" ht="55.5" x14ac:dyDescent="0.65">
      <c r="B54" s="304" t="s">
        <v>848</v>
      </c>
      <c r="C54" s="271">
        <v>12640</v>
      </c>
      <c r="D54" s="29">
        <v>992</v>
      </c>
      <c r="E54" s="271">
        <v>13632</v>
      </c>
      <c r="F54" s="341"/>
    </row>
    <row r="55" spans="2:6" x14ac:dyDescent="0.65">
      <c r="B55" s="304" t="s">
        <v>849</v>
      </c>
      <c r="C55" s="271">
        <v>362951</v>
      </c>
      <c r="D55" s="271">
        <v>344107</v>
      </c>
      <c r="E55" s="271">
        <v>707058</v>
      </c>
      <c r="F55" s="341"/>
    </row>
    <row r="56" spans="2:6" ht="37" x14ac:dyDescent="0.65">
      <c r="B56" s="304" t="s">
        <v>850</v>
      </c>
      <c r="C56" s="271">
        <v>88249</v>
      </c>
      <c r="D56" s="271">
        <v>52014</v>
      </c>
      <c r="E56" s="271">
        <v>140263</v>
      </c>
      <c r="F56" s="341"/>
    </row>
    <row r="57" spans="2:6" x14ac:dyDescent="0.65">
      <c r="B57" s="304" t="s">
        <v>851</v>
      </c>
      <c r="C57" s="271">
        <v>110508</v>
      </c>
      <c r="D57" s="271">
        <v>104849</v>
      </c>
      <c r="E57" s="271">
        <v>215357</v>
      </c>
      <c r="F57" s="341"/>
    </row>
    <row r="58" spans="2:6" ht="55.5" x14ac:dyDescent="0.65">
      <c r="B58" s="304" t="s">
        <v>852</v>
      </c>
      <c r="C58" s="271">
        <v>668819</v>
      </c>
      <c r="D58" s="271">
        <v>522917</v>
      </c>
      <c r="E58" s="271">
        <v>1191736</v>
      </c>
      <c r="F58" s="341"/>
    </row>
    <row r="59" spans="2:6" x14ac:dyDescent="0.65">
      <c r="B59" s="272"/>
      <c r="C59" s="395"/>
      <c r="D59" s="395"/>
      <c r="E59" s="395"/>
      <c r="F59" s="341"/>
    </row>
    <row r="60" spans="2:6" x14ac:dyDescent="0.65">
      <c r="B60" s="644" t="s">
        <v>846</v>
      </c>
      <c r="C60" s="696"/>
      <c r="D60" s="696"/>
      <c r="E60" s="696"/>
      <c r="F60" s="341"/>
    </row>
    <row r="61" spans="2:6" x14ac:dyDescent="0.65">
      <c r="B61" s="288" t="s">
        <v>853</v>
      </c>
      <c r="C61" s="289" t="s">
        <v>4</v>
      </c>
      <c r="D61" s="289" t="s">
        <v>5</v>
      </c>
      <c r="E61" s="289" t="s">
        <v>6</v>
      </c>
      <c r="F61" s="341"/>
    </row>
    <row r="62" spans="2:6" x14ac:dyDescent="0.65">
      <c r="B62" s="304" t="s">
        <v>854</v>
      </c>
      <c r="C62" s="75">
        <v>788</v>
      </c>
      <c r="D62" s="75">
        <v>205</v>
      </c>
      <c r="E62" s="75">
        <v>993</v>
      </c>
      <c r="F62" s="341"/>
    </row>
    <row r="63" spans="2:6" x14ac:dyDescent="0.65">
      <c r="B63" s="304" t="s">
        <v>855</v>
      </c>
      <c r="C63" s="271">
        <v>66171</v>
      </c>
      <c r="D63" s="271">
        <v>33652</v>
      </c>
      <c r="E63" s="271">
        <v>99823</v>
      </c>
      <c r="F63" s="341"/>
    </row>
    <row r="64" spans="2:6" x14ac:dyDescent="0.65">
      <c r="B64" s="304" t="s">
        <v>856</v>
      </c>
      <c r="C64" s="271">
        <v>276631</v>
      </c>
      <c r="D64" s="271">
        <v>197174</v>
      </c>
      <c r="E64" s="271">
        <v>473805</v>
      </c>
      <c r="F64" s="341"/>
    </row>
    <row r="65" spans="2:6" x14ac:dyDescent="0.65">
      <c r="B65" s="304" t="s">
        <v>857</v>
      </c>
      <c r="C65" s="271">
        <v>248631</v>
      </c>
      <c r="D65" s="271">
        <v>245793</v>
      </c>
      <c r="E65" s="271">
        <v>494424</v>
      </c>
      <c r="F65" s="341"/>
    </row>
    <row r="66" spans="2:6" x14ac:dyDescent="0.65">
      <c r="B66" s="304" t="s">
        <v>858</v>
      </c>
      <c r="C66" s="271">
        <v>72831</v>
      </c>
      <c r="D66" s="271">
        <v>44528</v>
      </c>
      <c r="E66" s="271">
        <v>117359</v>
      </c>
      <c r="F66" s="341"/>
    </row>
    <row r="67" spans="2:6" x14ac:dyDescent="0.65">
      <c r="B67" s="304" t="s">
        <v>859</v>
      </c>
      <c r="C67" s="271">
        <v>3767</v>
      </c>
      <c r="D67" s="271">
        <v>1565</v>
      </c>
      <c r="E67" s="271">
        <v>5332</v>
      </c>
      <c r="F67" s="341"/>
    </row>
    <row r="68" spans="2:6" x14ac:dyDescent="0.65">
      <c r="B68" s="118" t="s">
        <v>248</v>
      </c>
      <c r="C68" s="273">
        <v>668819</v>
      </c>
      <c r="D68" s="273">
        <v>522917</v>
      </c>
      <c r="E68" s="273">
        <v>1191736</v>
      </c>
      <c r="F68" s="341"/>
    </row>
    <row r="69" spans="2:6" ht="19" thickBot="1" x14ac:dyDescent="0.7">
      <c r="B69" s="274" t="s">
        <v>860</v>
      </c>
      <c r="C69" s="275">
        <v>14596</v>
      </c>
      <c r="D69" s="275">
        <v>5819</v>
      </c>
      <c r="E69" s="275">
        <v>20415</v>
      </c>
      <c r="F69" s="345"/>
    </row>
    <row r="70" spans="2:6" ht="19" thickBot="1" x14ac:dyDescent="0.7">
      <c r="B70" s="81" t="s">
        <v>1169</v>
      </c>
      <c r="C70" s="358" t="s">
        <v>1170</v>
      </c>
      <c r="D70" s="358"/>
      <c r="E70" s="358"/>
      <c r="F70" s="359"/>
    </row>
    <row r="72" spans="2:6" ht="19" thickBot="1" x14ac:dyDescent="0.7"/>
    <row r="73" spans="2:6" x14ac:dyDescent="0.65">
      <c r="B73" s="92" t="s">
        <v>1318</v>
      </c>
      <c r="C73" s="348"/>
      <c r="D73" s="348"/>
      <c r="E73" s="348"/>
      <c r="F73" s="349"/>
    </row>
    <row r="74" spans="2:6" ht="37" customHeight="1" x14ac:dyDescent="0.65">
      <c r="B74" s="644" t="s">
        <v>861</v>
      </c>
      <c r="C74" s="696"/>
      <c r="D74" s="696"/>
      <c r="E74" s="696"/>
      <c r="F74" s="341"/>
    </row>
    <row r="75" spans="2:6" x14ac:dyDescent="0.65">
      <c r="B75" s="288" t="s">
        <v>862</v>
      </c>
      <c r="C75" s="289" t="s">
        <v>4</v>
      </c>
      <c r="D75" s="289" t="s">
        <v>5</v>
      </c>
      <c r="E75" s="289" t="s">
        <v>248</v>
      </c>
      <c r="F75" s="341"/>
    </row>
    <row r="76" spans="2:6" x14ac:dyDescent="0.65">
      <c r="B76" s="297">
        <v>0</v>
      </c>
      <c r="C76" s="277">
        <v>100</v>
      </c>
      <c r="D76" s="277">
        <v>99.8</v>
      </c>
      <c r="E76" s="277">
        <v>99.9</v>
      </c>
      <c r="F76" s="341"/>
    </row>
    <row r="77" spans="2:6" x14ac:dyDescent="0.65">
      <c r="B77" s="297">
        <v>1</v>
      </c>
      <c r="C77" s="277">
        <v>100</v>
      </c>
      <c r="D77" s="277">
        <v>99.5</v>
      </c>
      <c r="E77" s="277">
        <v>99.7</v>
      </c>
      <c r="F77" s="341"/>
    </row>
    <row r="78" spans="2:6" x14ac:dyDescent="0.65">
      <c r="B78" s="297">
        <v>2</v>
      </c>
      <c r="C78" s="277">
        <v>99.9</v>
      </c>
      <c r="D78" s="277">
        <v>99.9</v>
      </c>
      <c r="E78" s="277">
        <v>99.9</v>
      </c>
      <c r="F78" s="341"/>
    </row>
    <row r="79" spans="2:6" x14ac:dyDescent="0.65">
      <c r="B79" s="297">
        <v>3</v>
      </c>
      <c r="C79" s="277">
        <v>99.8</v>
      </c>
      <c r="D79" s="277">
        <v>100</v>
      </c>
      <c r="E79" s="277">
        <v>99.9</v>
      </c>
      <c r="F79" s="341"/>
    </row>
    <row r="80" spans="2:6" x14ac:dyDescent="0.65">
      <c r="B80" s="297">
        <v>4</v>
      </c>
      <c r="C80" s="277">
        <v>100</v>
      </c>
      <c r="D80" s="277">
        <v>100</v>
      </c>
      <c r="E80" s="277">
        <v>100</v>
      </c>
      <c r="F80" s="341"/>
    </row>
    <row r="81" spans="2:8" ht="19" thickBot="1" x14ac:dyDescent="0.7">
      <c r="B81" s="483" t="s">
        <v>248</v>
      </c>
      <c r="C81" s="302">
        <v>99.9</v>
      </c>
      <c r="D81" s="302">
        <v>99.86</v>
      </c>
      <c r="E81" s="302">
        <v>99.9</v>
      </c>
      <c r="F81" s="345"/>
    </row>
    <row r="82" spans="2:8" ht="19" thickBot="1" x14ac:dyDescent="0.7">
      <c r="B82" s="81" t="s">
        <v>1169</v>
      </c>
      <c r="C82" s="358" t="s">
        <v>1186</v>
      </c>
      <c r="D82" s="358"/>
      <c r="E82" s="358"/>
      <c r="F82" s="359"/>
    </row>
    <row r="84" spans="2:8" ht="19" thickBot="1" x14ac:dyDescent="0.7"/>
    <row r="85" spans="2:8" x14ac:dyDescent="0.65">
      <c r="B85" s="484" t="s">
        <v>863</v>
      </c>
      <c r="C85" s="485"/>
      <c r="D85" s="485"/>
      <c r="E85" s="485"/>
      <c r="F85" s="485"/>
      <c r="G85" s="485"/>
      <c r="H85" s="377"/>
    </row>
    <row r="86" spans="2:8" ht="37" x14ac:dyDescent="0.65">
      <c r="B86" s="304" t="s">
        <v>864</v>
      </c>
      <c r="C86" s="305" t="s">
        <v>865</v>
      </c>
      <c r="D86" s="305" t="s">
        <v>866</v>
      </c>
      <c r="E86" s="305" t="s">
        <v>739</v>
      </c>
      <c r="H86" s="341"/>
    </row>
    <row r="87" spans="2:8" ht="92.5" x14ac:dyDescent="0.65">
      <c r="B87" s="304" t="s">
        <v>867</v>
      </c>
      <c r="C87" s="29" t="s">
        <v>868</v>
      </c>
      <c r="D87" s="29" t="s">
        <v>869</v>
      </c>
      <c r="E87" s="277">
        <v>1</v>
      </c>
      <c r="H87" s="341"/>
    </row>
    <row r="88" spans="2:8" ht="74" x14ac:dyDescent="0.65">
      <c r="B88" s="304"/>
      <c r="C88" s="29" t="s">
        <v>870</v>
      </c>
      <c r="D88" s="29" t="s">
        <v>871</v>
      </c>
      <c r="E88" s="277">
        <v>1</v>
      </c>
      <c r="H88" s="341"/>
    </row>
    <row r="89" spans="2:8" ht="55.5" x14ac:dyDescent="0.65">
      <c r="B89" s="304"/>
      <c r="C89" s="29" t="s">
        <v>872</v>
      </c>
      <c r="D89" s="29" t="s">
        <v>873</v>
      </c>
      <c r="E89" s="277">
        <v>1</v>
      </c>
      <c r="H89" s="341"/>
    </row>
    <row r="90" spans="2:8" ht="55.5" x14ac:dyDescent="0.65">
      <c r="B90" s="304"/>
      <c r="C90" s="29" t="s">
        <v>874</v>
      </c>
      <c r="D90" s="29" t="s">
        <v>875</v>
      </c>
      <c r="E90" s="277">
        <v>1</v>
      </c>
      <c r="H90" s="341"/>
    </row>
    <row r="91" spans="2:8" ht="55.5" x14ac:dyDescent="0.65">
      <c r="B91" s="304"/>
      <c r="C91" s="29" t="s">
        <v>876</v>
      </c>
      <c r="D91" s="29" t="s">
        <v>877</v>
      </c>
      <c r="E91" s="277">
        <v>1</v>
      </c>
      <c r="H91" s="341"/>
    </row>
    <row r="92" spans="2:8" x14ac:dyDescent="0.65">
      <c r="B92" s="304" t="s">
        <v>878</v>
      </c>
      <c r="C92" s="29"/>
      <c r="D92" s="29"/>
      <c r="E92" s="277">
        <v>5</v>
      </c>
      <c r="H92" s="341"/>
    </row>
    <row r="93" spans="2:8" ht="74" x14ac:dyDescent="0.65">
      <c r="B93" s="304" t="s">
        <v>879</v>
      </c>
      <c r="C93" s="29" t="s">
        <v>880</v>
      </c>
      <c r="D93" s="29" t="s">
        <v>881</v>
      </c>
      <c r="E93" s="277">
        <v>1.2</v>
      </c>
      <c r="H93" s="341"/>
    </row>
    <row r="94" spans="2:8" ht="55.5" x14ac:dyDescent="0.65">
      <c r="B94" s="304"/>
      <c r="C94" s="29" t="s">
        <v>882</v>
      </c>
      <c r="D94" s="29" t="s">
        <v>883</v>
      </c>
      <c r="E94" s="277">
        <v>1</v>
      </c>
      <c r="H94" s="341"/>
    </row>
    <row r="95" spans="2:8" ht="37" x14ac:dyDescent="0.65">
      <c r="B95" s="304"/>
      <c r="C95" s="29" t="s">
        <v>884</v>
      </c>
      <c r="D95" s="29" t="s">
        <v>883</v>
      </c>
      <c r="E95" s="277">
        <v>1</v>
      </c>
      <c r="H95" s="341"/>
    </row>
    <row r="96" spans="2:8" x14ac:dyDescent="0.65">
      <c r="B96" s="304" t="s">
        <v>885</v>
      </c>
      <c r="C96" s="29"/>
      <c r="D96" s="29"/>
      <c r="E96" s="277">
        <v>3.2</v>
      </c>
      <c r="H96" s="341"/>
    </row>
    <row r="97" spans="2:8" ht="19" thickBot="1" x14ac:dyDescent="0.7">
      <c r="B97" s="307" t="s">
        <v>886</v>
      </c>
      <c r="C97" s="30"/>
      <c r="D97" s="30"/>
      <c r="E97" s="283" t="s">
        <v>887</v>
      </c>
      <c r="F97" s="344"/>
      <c r="G97" s="344"/>
      <c r="H97" s="345"/>
    </row>
    <row r="98" spans="2:8" ht="19" thickBot="1" x14ac:dyDescent="0.7">
      <c r="B98" s="81" t="s">
        <v>1169</v>
      </c>
      <c r="C98" s="358" t="s">
        <v>1198</v>
      </c>
      <c r="D98" s="358"/>
      <c r="E98" s="358"/>
      <c r="F98" s="358"/>
      <c r="G98" s="358"/>
      <c r="H98" s="359"/>
    </row>
    <row r="100" spans="2:8" ht="19" thickBot="1" x14ac:dyDescent="0.7"/>
    <row r="101" spans="2:8" ht="19" thickBot="1" x14ac:dyDescent="0.7">
      <c r="B101" s="771" t="s">
        <v>888</v>
      </c>
      <c r="C101" s="773"/>
    </row>
    <row r="102" spans="2:8" ht="93" thickBot="1" x14ac:dyDescent="0.7">
      <c r="B102" s="276" t="s">
        <v>497</v>
      </c>
      <c r="C102" s="5" t="s">
        <v>889</v>
      </c>
    </row>
    <row r="103" spans="2:8" ht="19" thickBot="1" x14ac:dyDescent="0.7">
      <c r="B103" s="81" t="s">
        <v>1169</v>
      </c>
      <c r="C103" s="359" t="s">
        <v>1206</v>
      </c>
    </row>
    <row r="105" spans="2:8" ht="19" thickBot="1" x14ac:dyDescent="0.7"/>
    <row r="106" spans="2:8" ht="19" thickBot="1" x14ac:dyDescent="0.7">
      <c r="B106" s="771" t="s">
        <v>890</v>
      </c>
      <c r="C106" s="772"/>
      <c r="D106" s="772"/>
      <c r="E106" s="773"/>
    </row>
    <row r="107" spans="2:8" ht="19" thickBot="1" x14ac:dyDescent="0.7">
      <c r="B107" s="877" t="s">
        <v>891</v>
      </c>
      <c r="C107" s="878"/>
      <c r="D107" s="878"/>
      <c r="E107" s="879"/>
    </row>
    <row r="108" spans="2:8" ht="19" thickBot="1" x14ac:dyDescent="0.7">
      <c r="B108" s="880" t="s">
        <v>892</v>
      </c>
      <c r="C108" s="235">
        <v>2022</v>
      </c>
      <c r="D108" s="235">
        <v>2023</v>
      </c>
      <c r="E108" s="235">
        <v>2024</v>
      </c>
    </row>
    <row r="109" spans="2:8" ht="19" thickBot="1" x14ac:dyDescent="0.7">
      <c r="B109" s="881"/>
      <c r="C109" s="3">
        <v>1</v>
      </c>
      <c r="D109" s="3">
        <v>11</v>
      </c>
      <c r="E109" s="3">
        <v>14</v>
      </c>
    </row>
    <row r="110" spans="2:8" ht="45.5" customHeight="1" thickBot="1" x14ac:dyDescent="0.7">
      <c r="B110" s="970" t="s">
        <v>570</v>
      </c>
      <c r="C110" s="971"/>
      <c r="D110" s="971"/>
      <c r="E110" s="972"/>
    </row>
    <row r="111" spans="2:8" ht="19" thickBot="1" x14ac:dyDescent="0.7">
      <c r="B111" s="486" t="s">
        <v>1169</v>
      </c>
      <c r="C111" s="358" t="s">
        <v>1206</v>
      </c>
      <c r="D111" s="358"/>
      <c r="E111" s="359"/>
    </row>
  </sheetData>
  <mergeCells count="18">
    <mergeCell ref="B107:E107"/>
    <mergeCell ref="B110:E110"/>
    <mergeCell ref="B108:B109"/>
    <mergeCell ref="B60:E60"/>
    <mergeCell ref="B74:E74"/>
    <mergeCell ref="B101:C101"/>
    <mergeCell ref="B106:E106"/>
    <mergeCell ref="B2:E2"/>
    <mergeCell ref="B16:E16"/>
    <mergeCell ref="B31:E31"/>
    <mergeCell ref="B4:B6"/>
    <mergeCell ref="C4:C6"/>
    <mergeCell ref="B52:E52"/>
    <mergeCell ref="D4:D6"/>
    <mergeCell ref="E4:E6"/>
    <mergeCell ref="B10:E10"/>
    <mergeCell ref="B38:G38"/>
    <mergeCell ref="B50:F5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0A7EB-EEDC-4F03-B1D8-FAC820A14081}">
  <dimension ref="B1:H367"/>
  <sheetViews>
    <sheetView topLeftCell="A105" zoomScale="60" zoomScaleNormal="85" workbookViewId="0">
      <selection activeCell="B117" sqref="B117"/>
    </sheetView>
  </sheetViews>
  <sheetFormatPr defaultColWidth="8.81640625" defaultRowHeight="24.5" x14ac:dyDescent="0.85"/>
  <cols>
    <col min="1" max="1" width="8.81640625" style="487"/>
    <col min="2" max="2" width="58.453125" style="487" customWidth="1"/>
    <col min="3" max="3" width="51.6328125" style="487" bestFit="1" customWidth="1"/>
    <col min="4" max="4" width="27.54296875" style="487" customWidth="1"/>
    <col min="5" max="5" width="39.1796875" style="487" customWidth="1"/>
    <col min="6" max="6" width="14.453125" style="487" customWidth="1"/>
    <col min="7" max="7" width="22.81640625" style="487" customWidth="1"/>
    <col min="8" max="8" width="14.54296875" style="487" customWidth="1"/>
    <col min="9" max="16384" width="8.81640625" style="487"/>
  </cols>
  <sheetData>
    <row r="1" spans="2:7" ht="25" thickBot="1" x14ac:dyDescent="0.9"/>
    <row r="2" spans="2:7" ht="49" x14ac:dyDescent="0.85">
      <c r="B2" s="488" t="s">
        <v>893</v>
      </c>
      <c r="C2" s="489"/>
      <c r="D2" s="489"/>
      <c r="E2" s="489"/>
      <c r="F2" s="489"/>
      <c r="G2" s="490"/>
    </row>
    <row r="3" spans="2:7" ht="37" customHeight="1" x14ac:dyDescent="0.85">
      <c r="B3" s="1024" t="s">
        <v>60</v>
      </c>
      <c r="C3" s="1025" t="s">
        <v>894</v>
      </c>
      <c r="D3" s="1025"/>
      <c r="E3" s="1025"/>
      <c r="F3" s="1025"/>
      <c r="G3" s="1026"/>
    </row>
    <row r="4" spans="2:7" x14ac:dyDescent="0.85">
      <c r="B4" s="1024"/>
      <c r="C4" s="576">
        <v>2020</v>
      </c>
      <c r="D4" s="576">
        <v>2021</v>
      </c>
      <c r="E4" s="576">
        <v>2022</v>
      </c>
      <c r="F4" s="576">
        <v>2023</v>
      </c>
      <c r="G4" s="577">
        <v>2024</v>
      </c>
    </row>
    <row r="5" spans="2:7" x14ac:dyDescent="0.85">
      <c r="B5" s="491" t="s">
        <v>895</v>
      </c>
      <c r="C5" s="492">
        <v>369</v>
      </c>
      <c r="D5" s="492">
        <v>403</v>
      </c>
      <c r="E5" s="492">
        <v>411</v>
      </c>
      <c r="F5" s="492">
        <v>458</v>
      </c>
      <c r="G5" s="493">
        <v>502</v>
      </c>
    </row>
    <row r="6" spans="2:7" x14ac:dyDescent="0.85">
      <c r="B6" s="491" t="s">
        <v>896</v>
      </c>
      <c r="C6" s="494">
        <v>18</v>
      </c>
      <c r="D6" s="494">
        <v>18</v>
      </c>
      <c r="E6" s="494">
        <v>24</v>
      </c>
      <c r="F6" s="494">
        <v>39</v>
      </c>
      <c r="G6" s="495">
        <v>32</v>
      </c>
    </row>
    <row r="7" spans="2:7" ht="25" thickBot="1" x14ac:dyDescent="0.9">
      <c r="B7" s="496" t="s">
        <v>897</v>
      </c>
      <c r="C7" s="497">
        <v>163</v>
      </c>
      <c r="D7" s="497">
        <v>251</v>
      </c>
      <c r="E7" s="497">
        <v>251</v>
      </c>
      <c r="F7" s="497">
        <v>262</v>
      </c>
      <c r="G7" s="498">
        <v>289</v>
      </c>
    </row>
    <row r="8" spans="2:7" ht="25" thickBot="1" x14ac:dyDescent="0.9">
      <c r="B8" s="499" t="s">
        <v>1169</v>
      </c>
      <c r="C8" s="500" t="s">
        <v>1211</v>
      </c>
      <c r="D8" s="500"/>
      <c r="E8" s="500"/>
      <c r="F8" s="500"/>
      <c r="G8" s="501"/>
    </row>
    <row r="10" spans="2:7" ht="25" thickBot="1" x14ac:dyDescent="0.9"/>
    <row r="11" spans="2:7" ht="49" x14ac:dyDescent="0.85">
      <c r="B11" s="488" t="s">
        <v>898</v>
      </c>
      <c r="C11" s="489"/>
      <c r="D11" s="489"/>
      <c r="E11" s="489"/>
      <c r="F11" s="489"/>
      <c r="G11" s="490"/>
    </row>
    <row r="12" spans="2:7" x14ac:dyDescent="0.85">
      <c r="B12" s="1007" t="s">
        <v>107</v>
      </c>
      <c r="C12" s="1008" t="s">
        <v>3</v>
      </c>
      <c r="D12" s="1008"/>
      <c r="E12" s="1008"/>
      <c r="F12" s="1008"/>
      <c r="G12" s="1009"/>
    </row>
    <row r="13" spans="2:7" x14ac:dyDescent="0.85">
      <c r="B13" s="1007"/>
      <c r="C13" s="576">
        <v>2020</v>
      </c>
      <c r="D13" s="576">
        <v>2021</v>
      </c>
      <c r="E13" s="576">
        <v>2022</v>
      </c>
      <c r="F13" s="576">
        <v>2023</v>
      </c>
      <c r="G13" s="577">
        <v>2024</v>
      </c>
    </row>
    <row r="14" spans="2:7" x14ac:dyDescent="0.85">
      <c r="B14" s="491" t="s">
        <v>899</v>
      </c>
      <c r="C14" s="502">
        <v>1076</v>
      </c>
      <c r="D14" s="502">
        <v>1039</v>
      </c>
      <c r="E14" s="502">
        <v>1164</v>
      </c>
      <c r="F14" s="502">
        <v>1293</v>
      </c>
      <c r="G14" s="503">
        <v>1375</v>
      </c>
    </row>
    <row r="15" spans="2:7" ht="49.5" thickBot="1" x14ac:dyDescent="0.9">
      <c r="B15" s="504" t="s">
        <v>900</v>
      </c>
      <c r="C15" s="505"/>
      <c r="D15" s="505"/>
      <c r="E15" s="505"/>
      <c r="F15" s="505"/>
      <c r="G15" s="506"/>
    </row>
    <row r="16" spans="2:7" ht="25" thickBot="1" x14ac:dyDescent="0.9">
      <c r="B16" s="499" t="s">
        <v>1169</v>
      </c>
      <c r="C16" s="500" t="s">
        <v>1211</v>
      </c>
      <c r="D16" s="500"/>
      <c r="E16" s="500"/>
      <c r="F16" s="500"/>
      <c r="G16" s="501"/>
    </row>
    <row r="18" spans="2:3" ht="25" thickBot="1" x14ac:dyDescent="0.9"/>
    <row r="19" spans="2:3" ht="49.5" thickBot="1" x14ac:dyDescent="0.9">
      <c r="B19" s="488" t="s">
        <v>901</v>
      </c>
      <c r="C19" s="490"/>
    </row>
    <row r="20" spans="2:3" x14ac:dyDescent="0.85">
      <c r="B20" s="507" t="s">
        <v>3</v>
      </c>
      <c r="C20" s="508" t="s">
        <v>902</v>
      </c>
    </row>
    <row r="21" spans="2:3" x14ac:dyDescent="0.85">
      <c r="B21" s="572">
        <v>2020</v>
      </c>
      <c r="C21" s="509">
        <v>570720</v>
      </c>
    </row>
    <row r="22" spans="2:3" x14ac:dyDescent="0.85">
      <c r="B22" s="572">
        <v>2021</v>
      </c>
      <c r="C22" s="509">
        <v>680745</v>
      </c>
    </row>
    <row r="23" spans="2:3" x14ac:dyDescent="0.85">
      <c r="B23" s="572">
        <v>2022</v>
      </c>
      <c r="C23" s="509">
        <v>791036</v>
      </c>
    </row>
    <row r="24" spans="2:3" x14ac:dyDescent="0.85">
      <c r="B24" s="572">
        <v>2023</v>
      </c>
      <c r="C24" s="509">
        <v>897347</v>
      </c>
    </row>
    <row r="25" spans="2:3" ht="25" thickBot="1" x14ac:dyDescent="0.9">
      <c r="B25" s="510">
        <v>2024</v>
      </c>
      <c r="C25" s="511">
        <v>977363</v>
      </c>
    </row>
    <row r="26" spans="2:3" x14ac:dyDescent="0.85">
      <c r="B26" s="512"/>
      <c r="C26" s="513"/>
    </row>
    <row r="27" spans="2:3" ht="132" customHeight="1" x14ac:dyDescent="0.85">
      <c r="B27" s="514" t="s">
        <v>903</v>
      </c>
      <c r="C27" s="513"/>
    </row>
    <row r="28" spans="2:3" ht="73.5" x14ac:dyDescent="0.85">
      <c r="B28" s="514" t="s">
        <v>904</v>
      </c>
      <c r="C28" s="513"/>
    </row>
    <row r="29" spans="2:3" ht="194.15" customHeight="1" x14ac:dyDescent="0.85">
      <c r="B29" s="515" t="s">
        <v>905</v>
      </c>
      <c r="C29" s="513"/>
    </row>
    <row r="30" spans="2:3" ht="25" thickBot="1" x14ac:dyDescent="0.9">
      <c r="B30" s="516"/>
      <c r="C30" s="506"/>
    </row>
    <row r="31" spans="2:3" ht="25" thickBot="1" x14ac:dyDescent="0.9">
      <c r="B31" s="499" t="s">
        <v>1169</v>
      </c>
      <c r="C31" s="501" t="s">
        <v>1186</v>
      </c>
    </row>
    <row r="33" spans="2:8" ht="25" thickBot="1" x14ac:dyDescent="0.9"/>
    <row r="34" spans="2:8" ht="49" x14ac:dyDescent="0.85">
      <c r="B34" s="488" t="s">
        <v>906</v>
      </c>
      <c r="C34" s="489"/>
      <c r="D34" s="489"/>
      <c r="E34" s="489"/>
      <c r="F34" s="489"/>
      <c r="G34" s="490"/>
    </row>
    <row r="35" spans="2:8" x14ac:dyDescent="0.85">
      <c r="B35" s="1027" t="s">
        <v>907</v>
      </c>
      <c r="C35" s="1028"/>
      <c r="D35" s="1028"/>
      <c r="E35" s="1028"/>
      <c r="F35" s="1028"/>
      <c r="G35" s="1029"/>
      <c r="H35" s="517"/>
    </row>
    <row r="36" spans="2:8" ht="73.5" x14ac:dyDescent="0.85">
      <c r="B36" s="518" t="s">
        <v>3</v>
      </c>
      <c r="C36" s="519" t="s">
        <v>1319</v>
      </c>
      <c r="D36" s="519" t="s">
        <v>908</v>
      </c>
      <c r="E36" s="519" t="s">
        <v>909</v>
      </c>
      <c r="F36" s="519" t="s">
        <v>910</v>
      </c>
      <c r="G36" s="520" t="s">
        <v>911</v>
      </c>
      <c r="H36" s="517"/>
    </row>
    <row r="37" spans="2:8" x14ac:dyDescent="0.85">
      <c r="B37" s="1002">
        <v>2020</v>
      </c>
      <c r="C37" s="1003">
        <v>128768</v>
      </c>
      <c r="D37" s="1004">
        <v>966</v>
      </c>
      <c r="E37" s="1003">
        <v>129734</v>
      </c>
      <c r="F37" s="1010">
        <v>2879817</v>
      </c>
      <c r="G37" s="1011">
        <v>4.5049999999999999</v>
      </c>
      <c r="H37" s="517"/>
    </row>
    <row r="38" spans="2:8" x14ac:dyDescent="0.85">
      <c r="B38" s="1002"/>
      <c r="C38" s="1003"/>
      <c r="D38" s="1004"/>
      <c r="E38" s="1003"/>
      <c r="F38" s="1010"/>
      <c r="G38" s="1011"/>
      <c r="H38" s="517"/>
    </row>
    <row r="39" spans="2:8" x14ac:dyDescent="0.85">
      <c r="B39" s="1002">
        <v>2021</v>
      </c>
      <c r="C39" s="1003">
        <v>149300</v>
      </c>
      <c r="D39" s="1004">
        <v>3432</v>
      </c>
      <c r="E39" s="1003">
        <v>152732</v>
      </c>
      <c r="F39" s="1010">
        <v>3684979</v>
      </c>
      <c r="G39" s="1011">
        <v>4.1449999999999996</v>
      </c>
      <c r="H39" s="517"/>
    </row>
    <row r="40" spans="2:8" x14ac:dyDescent="0.85">
      <c r="B40" s="1002"/>
      <c r="C40" s="1003"/>
      <c r="D40" s="1004"/>
      <c r="E40" s="1003"/>
      <c r="F40" s="1010"/>
      <c r="G40" s="1011"/>
      <c r="H40" s="517"/>
    </row>
    <row r="41" spans="2:8" x14ac:dyDescent="0.85">
      <c r="B41" s="1002">
        <v>2022</v>
      </c>
      <c r="C41" s="1003">
        <v>145563</v>
      </c>
      <c r="D41" s="1004">
        <v>1997</v>
      </c>
      <c r="E41" s="1003">
        <v>147560</v>
      </c>
      <c r="F41" s="1010">
        <v>4646532</v>
      </c>
      <c r="G41" s="1011">
        <v>3.1760000000000002</v>
      </c>
      <c r="H41" s="517"/>
    </row>
    <row r="42" spans="2:8" x14ac:dyDescent="0.85">
      <c r="B42" s="1002"/>
      <c r="C42" s="1003"/>
      <c r="D42" s="1004"/>
      <c r="E42" s="1003"/>
      <c r="F42" s="1010"/>
      <c r="G42" s="1011"/>
      <c r="H42" s="517"/>
    </row>
    <row r="43" spans="2:8" x14ac:dyDescent="0.85">
      <c r="B43" s="1002">
        <v>2023</v>
      </c>
      <c r="C43" s="1003">
        <v>142710</v>
      </c>
      <c r="D43" s="1004">
        <v>2139</v>
      </c>
      <c r="E43" s="1003">
        <v>144850</v>
      </c>
      <c r="F43" s="1010">
        <v>4569692</v>
      </c>
      <c r="G43" s="1011">
        <v>3.169</v>
      </c>
      <c r="H43" s="517"/>
    </row>
    <row r="44" spans="2:8" x14ac:dyDescent="0.85">
      <c r="B44" s="1002"/>
      <c r="C44" s="1003"/>
      <c r="D44" s="1004"/>
      <c r="E44" s="1003"/>
      <c r="F44" s="1010"/>
      <c r="G44" s="1011"/>
      <c r="H44" s="517"/>
    </row>
    <row r="45" spans="2:8" ht="25" thickBot="1" x14ac:dyDescent="0.9">
      <c r="B45" s="510">
        <v>2024</v>
      </c>
      <c r="C45" s="521">
        <v>171309</v>
      </c>
      <c r="D45" s="522">
        <v>3309</v>
      </c>
      <c r="E45" s="521">
        <v>174618</v>
      </c>
      <c r="F45" s="523">
        <v>4640737</v>
      </c>
      <c r="G45" s="524">
        <v>3.762</v>
      </c>
      <c r="H45" s="517"/>
    </row>
    <row r="46" spans="2:8" ht="25" thickBot="1" x14ac:dyDescent="0.9">
      <c r="B46" s="499" t="s">
        <v>1169</v>
      </c>
      <c r="C46" s="500" t="s">
        <v>1203</v>
      </c>
      <c r="D46" s="500"/>
      <c r="E46" s="500"/>
      <c r="F46" s="500"/>
      <c r="G46" s="501"/>
    </row>
    <row r="48" spans="2:8" ht="25" thickBot="1" x14ac:dyDescent="0.9"/>
    <row r="49" spans="2:7" ht="49" x14ac:dyDescent="0.85">
      <c r="B49" s="488" t="s">
        <v>912</v>
      </c>
      <c r="C49" s="489"/>
      <c r="D49" s="489"/>
      <c r="E49" s="490"/>
    </row>
    <row r="50" spans="2:7" x14ac:dyDescent="0.85">
      <c r="B50" s="1018" t="s">
        <v>913</v>
      </c>
      <c r="C50" s="1019"/>
      <c r="D50" s="1019"/>
      <c r="E50" s="1020"/>
    </row>
    <row r="51" spans="2:7" ht="49" x14ac:dyDescent="0.85">
      <c r="B51" s="525" t="s">
        <v>3</v>
      </c>
      <c r="C51" s="526" t="s">
        <v>914</v>
      </c>
      <c r="D51" s="526" t="s">
        <v>915</v>
      </c>
      <c r="E51" s="527" t="s">
        <v>916</v>
      </c>
    </row>
    <row r="52" spans="2:7" x14ac:dyDescent="0.85">
      <c r="B52" s="572">
        <v>2020</v>
      </c>
      <c r="C52" s="578">
        <v>14451</v>
      </c>
      <c r="D52" s="578">
        <v>685680</v>
      </c>
      <c r="E52" s="580">
        <v>2.11</v>
      </c>
    </row>
    <row r="53" spans="2:7" x14ac:dyDescent="0.85">
      <c r="B53" s="572">
        <v>2021</v>
      </c>
      <c r="C53" s="578">
        <v>17759</v>
      </c>
      <c r="D53" s="578">
        <v>1074381</v>
      </c>
      <c r="E53" s="528">
        <v>1.6500000000000001E-2</v>
      </c>
    </row>
    <row r="54" spans="2:7" x14ac:dyDescent="0.85">
      <c r="B54" s="572">
        <v>2022</v>
      </c>
      <c r="C54" s="578">
        <v>17364</v>
      </c>
      <c r="D54" s="578">
        <v>1672054</v>
      </c>
      <c r="E54" s="580">
        <v>1.04</v>
      </c>
    </row>
    <row r="55" spans="2:7" x14ac:dyDescent="0.85">
      <c r="B55" s="572">
        <v>2023</v>
      </c>
      <c r="C55" s="578">
        <v>29676</v>
      </c>
      <c r="D55" s="578">
        <v>1382741</v>
      </c>
      <c r="E55" s="528">
        <v>2.1499999999999998E-2</v>
      </c>
    </row>
    <row r="56" spans="2:7" ht="25" thickBot="1" x14ac:dyDescent="0.9">
      <c r="B56" s="510">
        <v>2024</v>
      </c>
      <c r="C56" s="523">
        <v>44647</v>
      </c>
      <c r="D56" s="523">
        <v>1353365</v>
      </c>
      <c r="E56" s="529">
        <v>3.3</v>
      </c>
    </row>
    <row r="57" spans="2:7" ht="25" thickBot="1" x14ac:dyDescent="0.9">
      <c r="B57" s="499" t="s">
        <v>1169</v>
      </c>
      <c r="C57" s="500" t="s">
        <v>1203</v>
      </c>
      <c r="D57" s="500"/>
      <c r="E57" s="501"/>
    </row>
    <row r="59" spans="2:7" ht="25" thickBot="1" x14ac:dyDescent="0.9"/>
    <row r="60" spans="2:7" ht="73.5" x14ac:dyDescent="0.85">
      <c r="B60" s="488" t="s">
        <v>1320</v>
      </c>
      <c r="C60" s="489"/>
      <c r="D60" s="489"/>
      <c r="E60" s="489"/>
      <c r="F60" s="489"/>
      <c r="G60" s="490"/>
    </row>
    <row r="61" spans="2:7" x14ac:dyDescent="0.85">
      <c r="B61" s="525" t="s">
        <v>917</v>
      </c>
      <c r="C61" s="530">
        <v>2017</v>
      </c>
      <c r="D61" s="530">
        <v>2019</v>
      </c>
      <c r="E61" s="530">
        <v>2022</v>
      </c>
      <c r="F61" s="530">
        <v>2023</v>
      </c>
      <c r="G61" s="531">
        <v>2024</v>
      </c>
    </row>
    <row r="62" spans="2:7" ht="73.5" x14ac:dyDescent="0.85">
      <c r="B62" s="585" t="s">
        <v>918</v>
      </c>
      <c r="C62" s="492"/>
      <c r="D62" s="532" t="s">
        <v>186</v>
      </c>
      <c r="E62" s="532" t="s">
        <v>194</v>
      </c>
      <c r="F62" s="532" t="s">
        <v>919</v>
      </c>
      <c r="G62" s="533" t="s">
        <v>205</v>
      </c>
    </row>
    <row r="63" spans="2:7" ht="73.5" x14ac:dyDescent="0.85">
      <c r="B63" s="585" t="s">
        <v>920</v>
      </c>
      <c r="C63" s="573" t="s">
        <v>921</v>
      </c>
      <c r="D63" s="579"/>
      <c r="E63" s="579"/>
      <c r="F63" s="579"/>
      <c r="G63" s="580"/>
    </row>
    <row r="64" spans="2:7" ht="74" thickBot="1" x14ac:dyDescent="0.9">
      <c r="B64" s="534" t="s">
        <v>918</v>
      </c>
      <c r="C64" s="535"/>
      <c r="D64" s="535"/>
      <c r="E64" s="535"/>
      <c r="F64" s="522" t="s">
        <v>922</v>
      </c>
      <c r="G64" s="529"/>
    </row>
    <row r="65" spans="2:8" ht="25" thickBot="1" x14ac:dyDescent="0.9">
      <c r="B65" s="499" t="s">
        <v>1169</v>
      </c>
      <c r="C65" s="500" t="s">
        <v>1219</v>
      </c>
      <c r="D65" s="500"/>
      <c r="E65" s="500"/>
      <c r="F65" s="500"/>
      <c r="G65" s="501"/>
    </row>
    <row r="67" spans="2:8" ht="25" thickBot="1" x14ac:dyDescent="0.9"/>
    <row r="68" spans="2:8" ht="49" x14ac:dyDescent="0.85">
      <c r="B68" s="488" t="s">
        <v>923</v>
      </c>
      <c r="C68" s="489"/>
      <c r="D68" s="489"/>
      <c r="E68" s="489"/>
      <c r="F68" s="489"/>
      <c r="G68" s="489"/>
      <c r="H68" s="490"/>
    </row>
    <row r="69" spans="2:8" x14ac:dyDescent="0.85">
      <c r="B69" s="1001" t="s">
        <v>105</v>
      </c>
      <c r="C69" s="1021" t="s">
        <v>3</v>
      </c>
      <c r="D69" s="1022"/>
      <c r="E69" s="1022"/>
      <c r="F69" s="1022"/>
      <c r="G69" s="1022"/>
      <c r="H69" s="1023"/>
    </row>
    <row r="70" spans="2:8" x14ac:dyDescent="0.85">
      <c r="B70" s="1001"/>
      <c r="C70" s="574">
        <v>2019</v>
      </c>
      <c r="D70" s="574">
        <v>2020</v>
      </c>
      <c r="E70" s="574">
        <v>2021</v>
      </c>
      <c r="F70" s="574">
        <v>2022</v>
      </c>
      <c r="G70" s="1005">
        <v>2023</v>
      </c>
      <c r="H70" s="1006"/>
    </row>
    <row r="71" spans="2:8" x14ac:dyDescent="0.85">
      <c r="B71" s="536" t="s">
        <v>924</v>
      </c>
      <c r="C71" s="537">
        <v>0.16</v>
      </c>
      <c r="D71" s="581">
        <v>0.18</v>
      </c>
      <c r="E71" s="581">
        <v>0.21</v>
      </c>
      <c r="F71" s="581">
        <v>0.17</v>
      </c>
      <c r="G71" s="1012">
        <v>0.156</v>
      </c>
      <c r="H71" s="1013"/>
    </row>
    <row r="72" spans="2:8" x14ac:dyDescent="0.85">
      <c r="B72" s="536" t="s">
        <v>925</v>
      </c>
      <c r="C72" s="537">
        <v>2.19</v>
      </c>
      <c r="D72" s="581">
        <v>1.34</v>
      </c>
      <c r="E72" s="581">
        <v>0.91</v>
      </c>
      <c r="F72" s="581">
        <v>0.72</v>
      </c>
      <c r="G72" s="1014">
        <v>0.63200000000000001</v>
      </c>
      <c r="H72" s="1015"/>
    </row>
    <row r="73" spans="2:8" ht="25" thickBot="1" x14ac:dyDescent="0.9">
      <c r="B73" s="538" t="s">
        <v>926</v>
      </c>
      <c r="C73" s="539">
        <v>16.63</v>
      </c>
      <c r="D73" s="583">
        <v>20.399999999999999</v>
      </c>
      <c r="E73" s="583">
        <v>28.33</v>
      </c>
      <c r="F73" s="583">
        <v>36.07</v>
      </c>
      <c r="G73" s="1016">
        <v>42.8</v>
      </c>
      <c r="H73" s="1017"/>
    </row>
    <row r="74" spans="2:8" ht="25" thickBot="1" x14ac:dyDescent="0.9">
      <c r="B74" s="499" t="s">
        <v>1169</v>
      </c>
      <c r="C74" s="500" t="s">
        <v>1199</v>
      </c>
      <c r="D74" s="500"/>
      <c r="E74" s="500"/>
      <c r="F74" s="500"/>
      <c r="G74" s="500"/>
      <c r="H74" s="501"/>
    </row>
    <row r="76" spans="2:8" ht="25" thickBot="1" x14ac:dyDescent="0.9"/>
    <row r="77" spans="2:8" ht="49" x14ac:dyDescent="0.85">
      <c r="B77" s="488" t="s">
        <v>927</v>
      </c>
      <c r="C77" s="489"/>
      <c r="D77" s="489"/>
      <c r="E77" s="489"/>
      <c r="F77" s="489"/>
      <c r="G77" s="490"/>
    </row>
    <row r="78" spans="2:8" x14ac:dyDescent="0.85">
      <c r="B78" s="1007" t="s">
        <v>928</v>
      </c>
      <c r="C78" s="1008" t="s">
        <v>3</v>
      </c>
      <c r="D78" s="1008"/>
      <c r="E78" s="1008"/>
      <c r="F78" s="1008"/>
      <c r="G78" s="1009"/>
    </row>
    <row r="79" spans="2:8" x14ac:dyDescent="0.85">
      <c r="B79" s="1007"/>
      <c r="C79" s="576">
        <v>2019</v>
      </c>
      <c r="D79" s="576">
        <v>2020</v>
      </c>
      <c r="E79" s="576">
        <v>2021</v>
      </c>
      <c r="F79" s="576">
        <v>2022</v>
      </c>
      <c r="G79" s="577">
        <v>2023</v>
      </c>
    </row>
    <row r="80" spans="2:8" ht="25" thickBot="1" x14ac:dyDescent="0.9">
      <c r="B80" s="491" t="s">
        <v>247</v>
      </c>
      <c r="C80" s="540">
        <v>96.5</v>
      </c>
      <c r="D80" s="540">
        <v>97.5</v>
      </c>
      <c r="E80" s="581">
        <v>100</v>
      </c>
      <c r="F80" s="579">
        <v>100</v>
      </c>
      <c r="G80" s="582">
        <v>100</v>
      </c>
    </row>
    <row r="81" spans="2:7" ht="25" thickBot="1" x14ac:dyDescent="0.9">
      <c r="B81" s="491" t="s">
        <v>121</v>
      </c>
      <c r="C81" s="540">
        <v>94.6</v>
      </c>
      <c r="D81" s="540">
        <v>98.4</v>
      </c>
      <c r="E81" s="581">
        <v>100</v>
      </c>
      <c r="F81" s="579">
        <v>100</v>
      </c>
      <c r="G81" s="582">
        <v>100</v>
      </c>
    </row>
    <row r="82" spans="2:7" ht="25" thickBot="1" x14ac:dyDescent="0.9">
      <c r="B82" s="496" t="s">
        <v>929</v>
      </c>
      <c r="C82" s="540">
        <v>95.7</v>
      </c>
      <c r="D82" s="540">
        <v>97.9</v>
      </c>
      <c r="E82" s="583">
        <v>100</v>
      </c>
      <c r="F82" s="535">
        <v>100</v>
      </c>
      <c r="G82" s="584">
        <v>100</v>
      </c>
    </row>
    <row r="83" spans="2:7" ht="25" thickBot="1" x14ac:dyDescent="0.9">
      <c r="B83" s="499" t="s">
        <v>1169</v>
      </c>
      <c r="C83" s="500" t="s">
        <v>1199</v>
      </c>
      <c r="D83" s="500"/>
      <c r="E83" s="500"/>
      <c r="F83" s="500"/>
      <c r="G83" s="501"/>
    </row>
    <row r="85" spans="2:7" ht="25" thickBot="1" x14ac:dyDescent="0.9"/>
    <row r="86" spans="2:7" x14ac:dyDescent="0.85">
      <c r="B86" s="488" t="s">
        <v>930</v>
      </c>
      <c r="C86" s="489"/>
      <c r="D86" s="489"/>
      <c r="E86" s="489"/>
      <c r="F86" s="489"/>
      <c r="G86" s="490"/>
    </row>
    <row r="87" spans="2:7" x14ac:dyDescent="0.85">
      <c r="B87" s="1001" t="s">
        <v>105</v>
      </c>
      <c r="C87" s="1005" t="s">
        <v>3</v>
      </c>
      <c r="D87" s="1005"/>
      <c r="E87" s="1005"/>
      <c r="F87" s="1005"/>
      <c r="G87" s="1006"/>
    </row>
    <row r="88" spans="2:7" x14ac:dyDescent="0.85">
      <c r="B88" s="1001"/>
      <c r="C88" s="574">
        <v>2018</v>
      </c>
      <c r="D88" s="574">
        <v>2019</v>
      </c>
      <c r="E88" s="574">
        <v>2020</v>
      </c>
      <c r="F88" s="574">
        <v>2021</v>
      </c>
      <c r="G88" s="575">
        <v>2022</v>
      </c>
    </row>
    <row r="89" spans="2:7" ht="25" thickBot="1" x14ac:dyDescent="0.9">
      <c r="B89" s="541" t="s">
        <v>931</v>
      </c>
      <c r="C89" s="497">
        <v>3.1</v>
      </c>
      <c r="D89" s="497">
        <v>3.5</v>
      </c>
      <c r="E89" s="497">
        <v>3.9</v>
      </c>
      <c r="F89" s="497">
        <v>3.5</v>
      </c>
      <c r="G89" s="498">
        <v>3.5</v>
      </c>
    </row>
    <row r="90" spans="2:7" ht="25" thickBot="1" x14ac:dyDescent="0.9">
      <c r="B90" s="499" t="s">
        <v>1169</v>
      </c>
      <c r="C90" s="500" t="s">
        <v>1208</v>
      </c>
      <c r="D90" s="500"/>
      <c r="E90" s="500"/>
      <c r="F90" s="500"/>
      <c r="G90" s="501"/>
    </row>
    <row r="92" spans="2:7" ht="25" thickBot="1" x14ac:dyDescent="0.9"/>
    <row r="93" spans="2:7" ht="49" x14ac:dyDescent="0.85">
      <c r="B93" s="488" t="s">
        <v>932</v>
      </c>
      <c r="C93" s="489"/>
      <c r="D93" s="489"/>
      <c r="E93" s="489"/>
      <c r="F93" s="489"/>
      <c r="G93" s="490"/>
    </row>
    <row r="94" spans="2:7" x14ac:dyDescent="0.85">
      <c r="B94" s="1001" t="s">
        <v>105</v>
      </c>
      <c r="C94" s="1005" t="s">
        <v>3</v>
      </c>
      <c r="D94" s="1005"/>
      <c r="E94" s="1005"/>
      <c r="F94" s="1005"/>
      <c r="G94" s="1006"/>
    </row>
    <row r="95" spans="2:7" x14ac:dyDescent="0.85">
      <c r="B95" s="1001"/>
      <c r="C95" s="574">
        <v>2020</v>
      </c>
      <c r="D95" s="574">
        <v>2021</v>
      </c>
      <c r="E95" s="574">
        <v>2022</v>
      </c>
      <c r="F95" s="574">
        <v>2023</v>
      </c>
      <c r="G95" s="575">
        <v>2024</v>
      </c>
    </row>
    <row r="96" spans="2:7" ht="49.5" thickBot="1" x14ac:dyDescent="0.9">
      <c r="B96" s="496" t="s">
        <v>933</v>
      </c>
      <c r="C96" s="497">
        <v>53.3</v>
      </c>
      <c r="D96" s="497">
        <v>55</v>
      </c>
      <c r="E96" s="497">
        <v>54.3</v>
      </c>
      <c r="F96" s="497">
        <v>54.4</v>
      </c>
      <c r="G96" s="498">
        <v>52.9</v>
      </c>
    </row>
    <row r="97" spans="2:7" ht="25" thickBot="1" x14ac:dyDescent="0.9">
      <c r="B97" s="499" t="s">
        <v>1169</v>
      </c>
      <c r="C97" s="500" t="s">
        <v>1207</v>
      </c>
      <c r="D97" s="500"/>
      <c r="E97" s="500"/>
      <c r="F97" s="500"/>
      <c r="G97" s="501"/>
    </row>
    <row r="99" spans="2:7" ht="25" thickBot="1" x14ac:dyDescent="0.9"/>
    <row r="100" spans="2:7" ht="73.5" x14ac:dyDescent="0.85">
      <c r="B100" s="488" t="s">
        <v>934</v>
      </c>
      <c r="C100" s="489"/>
      <c r="D100" s="489"/>
      <c r="E100" s="489"/>
      <c r="F100" s="489"/>
      <c r="G100" s="490"/>
    </row>
    <row r="101" spans="2:7" x14ac:dyDescent="0.85">
      <c r="B101" s="1001" t="s">
        <v>105</v>
      </c>
      <c r="C101" s="1005" t="s">
        <v>3</v>
      </c>
      <c r="D101" s="1005"/>
      <c r="E101" s="1005"/>
      <c r="F101" s="1005"/>
      <c r="G101" s="1006"/>
    </row>
    <row r="102" spans="2:7" x14ac:dyDescent="0.85">
      <c r="B102" s="1001"/>
      <c r="C102" s="574">
        <v>2018</v>
      </c>
      <c r="D102" s="574">
        <v>2019</v>
      </c>
      <c r="E102" s="574">
        <v>2020</v>
      </c>
      <c r="F102" s="574">
        <v>2021</v>
      </c>
      <c r="G102" s="575">
        <v>2022</v>
      </c>
    </row>
    <row r="103" spans="2:7" ht="74" thickBot="1" x14ac:dyDescent="0.9">
      <c r="B103" s="496" t="s">
        <v>935</v>
      </c>
      <c r="C103" s="497">
        <v>2.9</v>
      </c>
      <c r="D103" s="497">
        <v>3</v>
      </c>
      <c r="E103" s="497">
        <v>3.1</v>
      </c>
      <c r="F103" s="497">
        <v>3.6</v>
      </c>
      <c r="G103" s="498">
        <v>3.5</v>
      </c>
    </row>
    <row r="104" spans="2:7" ht="25" thickBot="1" x14ac:dyDescent="0.9">
      <c r="B104" s="499" t="s">
        <v>1169</v>
      </c>
      <c r="C104" s="500" t="s">
        <v>1220</v>
      </c>
      <c r="D104" s="500"/>
      <c r="E104" s="500"/>
      <c r="F104" s="500"/>
      <c r="G104" s="501"/>
    </row>
    <row r="106" spans="2:7" ht="25" thickBot="1" x14ac:dyDescent="0.9"/>
    <row r="107" spans="2:7" x14ac:dyDescent="0.85">
      <c r="B107" s="488" t="s">
        <v>936</v>
      </c>
      <c r="C107" s="490"/>
    </row>
    <row r="108" spans="2:7" x14ac:dyDescent="0.85">
      <c r="B108" s="627" t="s">
        <v>937</v>
      </c>
      <c r="C108" s="628" t="s">
        <v>69</v>
      </c>
    </row>
    <row r="109" spans="2:7" x14ac:dyDescent="0.85">
      <c r="B109" s="542" t="s">
        <v>938</v>
      </c>
      <c r="C109" s="570">
        <v>-2.8</v>
      </c>
    </row>
    <row r="110" spans="2:7" x14ac:dyDescent="0.85">
      <c r="B110" s="542" t="s">
        <v>939</v>
      </c>
      <c r="C110" s="570">
        <v>-4.74</v>
      </c>
    </row>
    <row r="111" spans="2:7" ht="49" x14ac:dyDescent="0.85">
      <c r="B111" s="542" t="s">
        <v>940</v>
      </c>
      <c r="C111" s="570">
        <v>-1.93</v>
      </c>
    </row>
    <row r="112" spans="2:7" ht="49" x14ac:dyDescent="0.85">
      <c r="B112" s="542" t="s">
        <v>941</v>
      </c>
      <c r="C112" s="570">
        <v>-2.73</v>
      </c>
    </row>
    <row r="113" spans="2:6" x14ac:dyDescent="0.85">
      <c r="B113" s="542" t="s">
        <v>942</v>
      </c>
      <c r="C113" s="570">
        <v>-1.03</v>
      </c>
    </row>
    <row r="114" spans="2:6" x14ac:dyDescent="0.85">
      <c r="B114" s="542" t="s">
        <v>943</v>
      </c>
      <c r="C114" s="570">
        <v>-1.37</v>
      </c>
    </row>
    <row r="115" spans="2:6" ht="49.5" thickBot="1" x14ac:dyDescent="0.9">
      <c r="B115" s="504" t="s">
        <v>944</v>
      </c>
      <c r="C115" s="506"/>
    </row>
    <row r="116" spans="2:6" ht="25" thickBot="1" x14ac:dyDescent="0.9">
      <c r="B116" s="499" t="s">
        <v>1169</v>
      </c>
      <c r="C116" s="501" t="s">
        <v>1186</v>
      </c>
    </row>
    <row r="118" spans="2:6" ht="25" thickBot="1" x14ac:dyDescent="0.9"/>
    <row r="119" spans="2:6" ht="73.5" x14ac:dyDescent="0.85">
      <c r="B119" s="488" t="s">
        <v>1275</v>
      </c>
      <c r="C119" s="489"/>
      <c r="D119" s="489"/>
      <c r="E119" s="489"/>
      <c r="F119" s="490"/>
    </row>
    <row r="120" spans="2:6" x14ac:dyDescent="0.85">
      <c r="B120" s="512"/>
      <c r="F120" s="513"/>
    </row>
    <row r="121" spans="2:6" ht="25" thickBot="1" x14ac:dyDescent="0.9">
      <c r="B121" s="602" t="s">
        <v>1235</v>
      </c>
      <c r="C121" s="603" t="s">
        <v>1236</v>
      </c>
      <c r="D121" s="604" t="s">
        <v>1237</v>
      </c>
      <c r="E121" s="604" t="s">
        <v>698</v>
      </c>
      <c r="F121" s="605" t="s">
        <v>945</v>
      </c>
    </row>
    <row r="122" spans="2:6" ht="294.5" thickTop="1" x14ac:dyDescent="0.85">
      <c r="B122" s="1030" t="s">
        <v>1238</v>
      </c>
      <c r="C122" s="606">
        <v>1.1000000000000001</v>
      </c>
      <c r="D122" s="607" t="s">
        <v>1343</v>
      </c>
      <c r="E122" s="608" t="s">
        <v>1239</v>
      </c>
      <c r="F122" s="609">
        <f>IFERROR(VLOOKUP(E122,[1]Lists!$B$3:$C$7,2,0),"")</f>
        <v>4</v>
      </c>
    </row>
    <row r="123" spans="2:6" ht="367.5" x14ac:dyDescent="0.85">
      <c r="B123" s="997"/>
      <c r="C123" s="606">
        <v>1.2</v>
      </c>
      <c r="D123" s="607" t="s">
        <v>1344</v>
      </c>
      <c r="E123" s="608" t="s">
        <v>1240</v>
      </c>
      <c r="F123" s="611">
        <f>IFERROR(VLOOKUP(E123,[1]Lists!$B$3:$C$7,2,0),"")</f>
        <v>3</v>
      </c>
    </row>
    <row r="124" spans="2:6" ht="343" x14ac:dyDescent="0.85">
      <c r="B124" s="997"/>
      <c r="C124" s="606">
        <v>1.3</v>
      </c>
      <c r="D124" s="607" t="s">
        <v>1345</v>
      </c>
      <c r="E124" s="608" t="s">
        <v>1239</v>
      </c>
      <c r="F124" s="611">
        <f>IFERROR(VLOOKUP(E124,[1]Lists!$B$3:$C$7,2,0),"")</f>
        <v>4</v>
      </c>
    </row>
    <row r="125" spans="2:6" x14ac:dyDescent="0.85">
      <c r="B125" s="998"/>
      <c r="C125" s="999" t="s">
        <v>1241</v>
      </c>
      <c r="D125" s="1000"/>
      <c r="E125" s="612"/>
      <c r="F125" s="613">
        <f>SUM(F122:F124)</f>
        <v>11</v>
      </c>
    </row>
    <row r="126" spans="2:6" ht="409.5" x14ac:dyDescent="0.85">
      <c r="B126" s="996" t="s">
        <v>1242</v>
      </c>
      <c r="C126" s="606">
        <v>2.1</v>
      </c>
      <c r="D126" s="607" t="s">
        <v>1346</v>
      </c>
      <c r="E126" s="608" t="s">
        <v>1239</v>
      </c>
      <c r="F126" s="611">
        <f>IFERROR(VLOOKUP(E126,[1]Lists!$B$3:$C$7,2,0),"")</f>
        <v>4</v>
      </c>
    </row>
    <row r="127" spans="2:6" ht="409.5" x14ac:dyDescent="0.85">
      <c r="B127" s="997"/>
      <c r="C127" s="606">
        <v>2.2000000000000002</v>
      </c>
      <c r="D127" s="607" t="s">
        <v>1347</v>
      </c>
      <c r="E127" s="608" t="s">
        <v>1239</v>
      </c>
      <c r="F127" s="611">
        <f>IFERROR(VLOOKUP(E127,[1]Lists!$B$3:$C$7,2,0),"")</f>
        <v>4</v>
      </c>
    </row>
    <row r="128" spans="2:6" ht="343" x14ac:dyDescent="0.85">
      <c r="B128" s="997"/>
      <c r="C128" s="606">
        <v>2.2999999999999998</v>
      </c>
      <c r="D128" s="607" t="s">
        <v>1348</v>
      </c>
      <c r="E128" s="608" t="s">
        <v>1239</v>
      </c>
      <c r="F128" s="611">
        <f>IFERROR(VLOOKUP(E128,[1]Lists!$B$3:$C$7,2,0),"")</f>
        <v>4</v>
      </c>
    </row>
    <row r="129" spans="2:6" x14ac:dyDescent="0.85">
      <c r="B129" s="998"/>
      <c r="C129" s="999" t="s">
        <v>1243</v>
      </c>
      <c r="D129" s="1000"/>
      <c r="E129" s="612"/>
      <c r="F129" s="613">
        <f>SUM(F126:F128)</f>
        <v>12</v>
      </c>
    </row>
    <row r="130" spans="2:6" ht="343" x14ac:dyDescent="0.85">
      <c r="B130" s="996" t="s">
        <v>1244</v>
      </c>
      <c r="C130" s="606" t="s">
        <v>1245</v>
      </c>
      <c r="D130" s="607" t="s">
        <v>1349</v>
      </c>
      <c r="E130" s="608" t="s">
        <v>1239</v>
      </c>
      <c r="F130" s="611">
        <f>IFERROR(VLOOKUP(E130,[1]Lists!$B$3:$C$7,2,0),"")</f>
        <v>4</v>
      </c>
    </row>
    <row r="131" spans="2:6" ht="409.5" x14ac:dyDescent="0.85">
      <c r="B131" s="997"/>
      <c r="C131" s="606" t="s">
        <v>1246</v>
      </c>
      <c r="D131" s="607" t="s">
        <v>1350</v>
      </c>
      <c r="E131" s="608" t="s">
        <v>1239</v>
      </c>
      <c r="F131" s="611">
        <f>IFERROR(VLOOKUP(E131,[1]Lists!$B$3:$C$7,2,0),"")</f>
        <v>4</v>
      </c>
    </row>
    <row r="132" spans="2:6" ht="409.5" x14ac:dyDescent="0.85">
      <c r="B132" s="997"/>
      <c r="C132" s="606" t="s">
        <v>1247</v>
      </c>
      <c r="D132" s="607" t="s">
        <v>1351</v>
      </c>
      <c r="E132" s="608" t="s">
        <v>1240</v>
      </c>
      <c r="F132" s="611">
        <f>IFERROR(VLOOKUP(E132,[1]Lists!$B$3:$C$7,2,0),"")</f>
        <v>3</v>
      </c>
    </row>
    <row r="133" spans="2:6" x14ac:dyDescent="0.85">
      <c r="B133" s="998"/>
      <c r="C133" s="999" t="s">
        <v>1248</v>
      </c>
      <c r="D133" s="1000"/>
      <c r="E133" s="612"/>
      <c r="F133" s="613">
        <f>SUM(F130:F132)</f>
        <v>11</v>
      </c>
    </row>
    <row r="134" spans="2:6" ht="409.5" x14ac:dyDescent="0.85">
      <c r="B134" s="996" t="s">
        <v>1249</v>
      </c>
      <c r="C134" s="606" t="s">
        <v>1250</v>
      </c>
      <c r="D134" s="607" t="s">
        <v>1352</v>
      </c>
      <c r="E134" s="608" t="s">
        <v>1239</v>
      </c>
      <c r="F134" s="611">
        <f>IFERROR(VLOOKUP(E134,[1]Lists!$B$3:$C$7,2,0),"")</f>
        <v>4</v>
      </c>
    </row>
    <row r="135" spans="2:6" ht="392" x14ac:dyDescent="0.85">
      <c r="B135" s="997"/>
      <c r="C135" s="606" t="s">
        <v>1251</v>
      </c>
      <c r="D135" s="607" t="s">
        <v>1353</v>
      </c>
      <c r="E135" s="608" t="s">
        <v>1239</v>
      </c>
      <c r="F135" s="611">
        <f>IFERROR(VLOOKUP(E135,[1]Lists!$B$3:$C$7,2,0),"")</f>
        <v>4</v>
      </c>
    </row>
    <row r="136" spans="2:6" ht="409.5" x14ac:dyDescent="0.85">
      <c r="B136" s="997"/>
      <c r="C136" s="606" t="s">
        <v>1252</v>
      </c>
      <c r="D136" s="607" t="s">
        <v>1354</v>
      </c>
      <c r="E136" s="608" t="s">
        <v>1239</v>
      </c>
      <c r="F136" s="611">
        <f>IFERROR(VLOOKUP(E136,[1]Lists!$B$3:$C$7,2,0),"")</f>
        <v>4</v>
      </c>
    </row>
    <row r="137" spans="2:6" x14ac:dyDescent="0.85">
      <c r="B137" s="998"/>
      <c r="C137" s="999" t="s">
        <v>1253</v>
      </c>
      <c r="D137" s="1000"/>
      <c r="E137" s="614"/>
      <c r="F137" s="613">
        <f>SUM(F134:F136)</f>
        <v>12</v>
      </c>
    </row>
    <row r="138" spans="2:6" ht="409.5" x14ac:dyDescent="0.85">
      <c r="B138" s="996" t="s">
        <v>1254</v>
      </c>
      <c r="C138" s="606" t="s">
        <v>1255</v>
      </c>
      <c r="D138" s="607" t="s">
        <v>1355</v>
      </c>
      <c r="E138" s="608" t="s">
        <v>1239</v>
      </c>
      <c r="F138" s="611">
        <f>IFERROR(VLOOKUP(E138,[1]Lists!$B$3:$C$7,2,0),"")</f>
        <v>4</v>
      </c>
    </row>
    <row r="139" spans="2:6" ht="409.5" x14ac:dyDescent="0.85">
      <c r="B139" s="997"/>
      <c r="C139" s="606" t="s">
        <v>1256</v>
      </c>
      <c r="D139" s="607" t="s">
        <v>1356</v>
      </c>
      <c r="E139" s="608" t="s">
        <v>1239</v>
      </c>
      <c r="F139" s="611">
        <f>IFERROR(VLOOKUP(E139,[1]Lists!$B$3:$C$7,2,0),"")</f>
        <v>4</v>
      </c>
    </row>
    <row r="140" spans="2:6" ht="409.5" x14ac:dyDescent="0.85">
      <c r="B140" s="997"/>
      <c r="C140" s="606" t="s">
        <v>1257</v>
      </c>
      <c r="D140" s="607" t="s">
        <v>1357</v>
      </c>
      <c r="E140" s="608" t="s">
        <v>1239</v>
      </c>
      <c r="F140" s="611">
        <f>IFERROR(VLOOKUP(E140,[1]Lists!$B$3:$C$7,2,0),"")</f>
        <v>4</v>
      </c>
    </row>
    <row r="141" spans="2:6" x14ac:dyDescent="0.85">
      <c r="B141" s="610"/>
      <c r="C141" s="999" t="s">
        <v>1258</v>
      </c>
      <c r="D141" s="1000"/>
      <c r="E141" s="614"/>
      <c r="F141" s="613">
        <f>SUM(F138:F140)</f>
        <v>12</v>
      </c>
    </row>
    <row r="142" spans="2:6" ht="409.5" x14ac:dyDescent="0.85">
      <c r="B142" s="996" t="s">
        <v>1259</v>
      </c>
      <c r="C142" s="606" t="s">
        <v>1260</v>
      </c>
      <c r="D142" s="615" t="s">
        <v>1358</v>
      </c>
      <c r="E142" s="608" t="s">
        <v>1239</v>
      </c>
      <c r="F142" s="611">
        <f>IFERROR(VLOOKUP(E142,[1]Lists!$B$3:$C$7,2,0),"")</f>
        <v>4</v>
      </c>
    </row>
    <row r="143" spans="2:6" ht="409.5" x14ac:dyDescent="0.85">
      <c r="B143" s="997"/>
      <c r="C143" s="606" t="s">
        <v>1261</v>
      </c>
      <c r="D143" s="607" t="s">
        <v>1359</v>
      </c>
      <c r="E143" s="608" t="s">
        <v>1240</v>
      </c>
      <c r="F143" s="611">
        <f>IFERROR(VLOOKUP(E143,[1]Lists!$B$3:$C$7,2,0),"")</f>
        <v>3</v>
      </c>
    </row>
    <row r="144" spans="2:6" ht="409.5" x14ac:dyDescent="0.85">
      <c r="B144" s="997"/>
      <c r="C144" s="606" t="s">
        <v>1262</v>
      </c>
      <c r="D144" s="607" t="s">
        <v>1360</v>
      </c>
      <c r="E144" s="608" t="s">
        <v>1239</v>
      </c>
      <c r="F144" s="611">
        <f>IFERROR(VLOOKUP(E144,[1]Lists!$B$3:$C$7,2,0),"")</f>
        <v>4</v>
      </c>
    </row>
    <row r="145" spans="2:8" x14ac:dyDescent="0.85">
      <c r="B145" s="998"/>
      <c r="C145" s="999" t="s">
        <v>1263</v>
      </c>
      <c r="D145" s="1000"/>
      <c r="E145" s="614"/>
      <c r="F145" s="613">
        <f>SUM(F142:F144)</f>
        <v>11</v>
      </c>
    </row>
    <row r="146" spans="2:8" ht="409.5" x14ac:dyDescent="0.85">
      <c r="B146" s="996" t="s">
        <v>1264</v>
      </c>
      <c r="C146" s="606" t="s">
        <v>1265</v>
      </c>
      <c r="D146" s="607" t="s">
        <v>1361</v>
      </c>
      <c r="E146" s="608" t="s">
        <v>1239</v>
      </c>
      <c r="F146" s="611">
        <f>IFERROR(VLOOKUP(E146,[1]Lists!$B$3:$C$7,2,0),"")</f>
        <v>4</v>
      </c>
    </row>
    <row r="147" spans="2:8" ht="409.5" x14ac:dyDescent="0.85">
      <c r="B147" s="997"/>
      <c r="C147" s="606" t="s">
        <v>1266</v>
      </c>
      <c r="D147" s="607" t="s">
        <v>1362</v>
      </c>
      <c r="E147" s="608" t="s">
        <v>1240</v>
      </c>
      <c r="F147" s="611">
        <f>IFERROR(VLOOKUP(E147,[1]Lists!$B$3:$C$7,2,0),"")</f>
        <v>3</v>
      </c>
    </row>
    <row r="148" spans="2:8" ht="409.5" x14ac:dyDescent="0.85">
      <c r="B148" s="997"/>
      <c r="C148" s="606" t="s">
        <v>1267</v>
      </c>
      <c r="D148" s="607" t="s">
        <v>1363</v>
      </c>
      <c r="E148" s="608" t="s">
        <v>1239</v>
      </c>
      <c r="F148" s="611">
        <f>IFERROR(VLOOKUP(E148,[1]Lists!$B$3:$C$7,2,0),"")</f>
        <v>4</v>
      </c>
    </row>
    <row r="149" spans="2:8" x14ac:dyDescent="0.85">
      <c r="B149" s="998"/>
      <c r="C149" s="999" t="s">
        <v>1268</v>
      </c>
      <c r="D149" s="1000"/>
      <c r="E149" s="614"/>
      <c r="F149" s="613">
        <f>SUM(F146:F148)</f>
        <v>11</v>
      </c>
    </row>
    <row r="150" spans="2:8" ht="409.5" x14ac:dyDescent="0.85">
      <c r="B150" s="996" t="s">
        <v>1269</v>
      </c>
      <c r="C150" s="606" t="s">
        <v>1270</v>
      </c>
      <c r="D150" s="607" t="s">
        <v>1364</v>
      </c>
      <c r="E150" s="608" t="s">
        <v>1239</v>
      </c>
      <c r="F150" s="611">
        <f>IFERROR(VLOOKUP(E150,[1]Lists!$B$3:$C$7,2,0),"")</f>
        <v>4</v>
      </c>
    </row>
    <row r="151" spans="2:8" ht="409.5" x14ac:dyDescent="0.85">
      <c r="B151" s="997"/>
      <c r="C151" s="606" t="s">
        <v>1271</v>
      </c>
      <c r="D151" s="607" t="s">
        <v>1365</v>
      </c>
      <c r="E151" s="608" t="s">
        <v>1239</v>
      </c>
      <c r="F151" s="611">
        <f>IFERROR(VLOOKUP(E151,[1]Lists!$B$3:$C$7,2,0),"")</f>
        <v>4</v>
      </c>
    </row>
    <row r="152" spans="2:8" ht="409.5" x14ac:dyDescent="0.85">
      <c r="B152" s="997"/>
      <c r="C152" s="606" t="s">
        <v>1272</v>
      </c>
      <c r="D152" s="607" t="s">
        <v>1366</v>
      </c>
      <c r="E152" s="608" t="s">
        <v>1239</v>
      </c>
      <c r="F152" s="611">
        <f>IFERROR(VLOOKUP(E152,[1]Lists!$B$3:$C$7,2,0),"")</f>
        <v>4</v>
      </c>
    </row>
    <row r="153" spans="2:8" x14ac:dyDescent="0.85">
      <c r="B153" s="998"/>
      <c r="C153" s="999" t="s">
        <v>1273</v>
      </c>
      <c r="D153" s="1000"/>
      <c r="E153" s="614"/>
      <c r="F153" s="613">
        <f>SUM(F150:F152)</f>
        <v>12</v>
      </c>
    </row>
    <row r="154" spans="2:8" ht="25" thickBot="1" x14ac:dyDescent="0.9">
      <c r="B154" s="616" t="s">
        <v>1274</v>
      </c>
      <c r="C154" s="617"/>
      <c r="D154" s="617"/>
      <c r="E154" s="618"/>
      <c r="F154" s="619">
        <f>SUM(F153,F149,F145,F141,F137,F133,F129,F125)</f>
        <v>92</v>
      </c>
    </row>
    <row r="155" spans="2:8" ht="25" thickBot="1" x14ac:dyDescent="0.9">
      <c r="B155" s="98" t="s">
        <v>1169</v>
      </c>
      <c r="C155" s="543" t="s">
        <v>1221</v>
      </c>
      <c r="D155" s="500"/>
      <c r="E155" s="500"/>
      <c r="F155" s="501"/>
    </row>
    <row r="158" spans="2:8" ht="25" thickBot="1" x14ac:dyDescent="0.9"/>
    <row r="159" spans="2:8" x14ac:dyDescent="0.85">
      <c r="B159" s="544" t="s">
        <v>946</v>
      </c>
      <c r="C159" s="489"/>
      <c r="D159" s="489"/>
      <c r="E159" s="489"/>
      <c r="F159" s="489"/>
      <c r="G159" s="489"/>
      <c r="H159" s="490"/>
    </row>
    <row r="160" spans="2:8" x14ac:dyDescent="0.85">
      <c r="B160" s="567" t="s">
        <v>947</v>
      </c>
      <c r="C160" s="545" t="s">
        <v>948</v>
      </c>
      <c r="D160" s="545" t="s">
        <v>949</v>
      </c>
      <c r="E160" s="545" t="s">
        <v>950</v>
      </c>
      <c r="H160" s="513"/>
    </row>
    <row r="161" spans="2:8" ht="49" x14ac:dyDescent="0.85">
      <c r="B161" s="567" t="s">
        <v>951</v>
      </c>
      <c r="C161" s="545" t="s">
        <v>952</v>
      </c>
      <c r="D161" s="545" t="s">
        <v>953</v>
      </c>
      <c r="E161" s="545" t="s">
        <v>954</v>
      </c>
      <c r="H161" s="513"/>
    </row>
    <row r="162" spans="2:8" ht="73.5" x14ac:dyDescent="0.85">
      <c r="B162" s="990" t="s">
        <v>955</v>
      </c>
      <c r="C162" s="995" t="s">
        <v>956</v>
      </c>
      <c r="D162" s="546" t="s">
        <v>1367</v>
      </c>
      <c r="E162" s="995" t="s">
        <v>957</v>
      </c>
      <c r="H162" s="513"/>
    </row>
    <row r="163" spans="2:8" x14ac:dyDescent="0.85">
      <c r="B163" s="990"/>
      <c r="C163" s="995"/>
      <c r="D163" s="546" t="s">
        <v>1368</v>
      </c>
      <c r="E163" s="995"/>
      <c r="H163" s="513"/>
    </row>
    <row r="164" spans="2:8" x14ac:dyDescent="0.85">
      <c r="B164" s="990"/>
      <c r="C164" s="995"/>
      <c r="D164" s="546" t="s">
        <v>1369</v>
      </c>
      <c r="E164" s="995"/>
      <c r="H164" s="513"/>
    </row>
    <row r="165" spans="2:8" x14ac:dyDescent="0.85">
      <c r="B165" s="990"/>
      <c r="C165" s="571" t="s">
        <v>958</v>
      </c>
      <c r="D165" s="546" t="s">
        <v>959</v>
      </c>
      <c r="E165" s="571" t="s">
        <v>959</v>
      </c>
      <c r="H165" s="513"/>
    </row>
    <row r="166" spans="2:8" x14ac:dyDescent="0.85">
      <c r="B166" s="990"/>
      <c r="C166" s="571" t="s">
        <v>960</v>
      </c>
      <c r="D166" s="546" t="s">
        <v>139</v>
      </c>
      <c r="E166" s="571" t="s">
        <v>957</v>
      </c>
      <c r="H166" s="513"/>
    </row>
    <row r="167" spans="2:8" x14ac:dyDescent="0.85">
      <c r="B167" s="990"/>
      <c r="C167" s="571" t="s">
        <v>961</v>
      </c>
      <c r="D167" s="546" t="s">
        <v>959</v>
      </c>
      <c r="E167" s="571" t="s">
        <v>959</v>
      </c>
      <c r="H167" s="513"/>
    </row>
    <row r="168" spans="2:8" x14ac:dyDescent="0.85">
      <c r="B168" s="990"/>
      <c r="C168" s="571" t="s">
        <v>962</v>
      </c>
      <c r="D168" s="546" t="s">
        <v>959</v>
      </c>
      <c r="E168" s="571" t="s">
        <v>959</v>
      </c>
      <c r="H168" s="513"/>
    </row>
    <row r="169" spans="2:8" x14ac:dyDescent="0.85">
      <c r="B169" s="990"/>
      <c r="C169" s="571" t="s">
        <v>963</v>
      </c>
      <c r="D169" s="546" t="s">
        <v>964</v>
      </c>
      <c r="E169" s="571" t="s">
        <v>965</v>
      </c>
      <c r="H169" s="513"/>
    </row>
    <row r="170" spans="2:8" x14ac:dyDescent="0.85">
      <c r="B170" s="990"/>
      <c r="C170" s="571" t="s">
        <v>966</v>
      </c>
      <c r="D170" s="546" t="s">
        <v>967</v>
      </c>
      <c r="E170" s="571" t="s">
        <v>965</v>
      </c>
      <c r="H170" s="513"/>
    </row>
    <row r="171" spans="2:8" x14ac:dyDescent="0.85">
      <c r="B171" s="990"/>
      <c r="C171" s="571" t="s">
        <v>968</v>
      </c>
      <c r="D171" s="546" t="s">
        <v>969</v>
      </c>
      <c r="E171" s="571" t="s">
        <v>957</v>
      </c>
      <c r="H171" s="513"/>
    </row>
    <row r="172" spans="2:8" ht="49" x14ac:dyDescent="0.85">
      <c r="B172" s="990"/>
      <c r="C172" s="571" t="s">
        <v>970</v>
      </c>
      <c r="D172" s="546" t="s">
        <v>971</v>
      </c>
      <c r="E172" s="571" t="s">
        <v>965</v>
      </c>
      <c r="H172" s="513"/>
    </row>
    <row r="173" spans="2:8" x14ac:dyDescent="0.85">
      <c r="B173" s="990" t="s">
        <v>972</v>
      </c>
      <c r="C173" s="571" t="s">
        <v>973</v>
      </c>
      <c r="D173" s="546" t="s">
        <v>974</v>
      </c>
      <c r="E173" s="571" t="s">
        <v>957</v>
      </c>
      <c r="H173" s="513"/>
    </row>
    <row r="174" spans="2:8" x14ac:dyDescent="0.85">
      <c r="B174" s="990"/>
      <c r="C174" s="571" t="s">
        <v>975</v>
      </c>
      <c r="D174" s="546" t="s">
        <v>974</v>
      </c>
      <c r="E174" s="571" t="s">
        <v>957</v>
      </c>
      <c r="H174" s="513"/>
    </row>
    <row r="175" spans="2:8" x14ac:dyDescent="0.85">
      <c r="B175" s="990"/>
      <c r="C175" s="571" t="s">
        <v>976</v>
      </c>
      <c r="D175" s="546" t="s">
        <v>977</v>
      </c>
      <c r="E175" s="571" t="s">
        <v>959</v>
      </c>
      <c r="H175" s="513"/>
    </row>
    <row r="176" spans="2:8" ht="49" x14ac:dyDescent="0.85">
      <c r="B176" s="990"/>
      <c r="C176" s="571" t="s">
        <v>978</v>
      </c>
      <c r="D176" s="546" t="s">
        <v>979</v>
      </c>
      <c r="E176" s="571" t="s">
        <v>957</v>
      </c>
      <c r="H176" s="513"/>
    </row>
    <row r="177" spans="2:8" x14ac:dyDescent="0.85">
      <c r="B177" s="990"/>
      <c r="C177" s="571" t="s">
        <v>980</v>
      </c>
      <c r="D177" s="546" t="s">
        <v>977</v>
      </c>
      <c r="E177" s="571" t="s">
        <v>959</v>
      </c>
      <c r="H177" s="513"/>
    </row>
    <row r="178" spans="2:8" x14ac:dyDescent="0.85">
      <c r="B178" s="990"/>
      <c r="C178" s="571" t="s">
        <v>981</v>
      </c>
      <c r="D178" s="546" t="s">
        <v>982</v>
      </c>
      <c r="E178" s="571" t="s">
        <v>965</v>
      </c>
      <c r="H178" s="513"/>
    </row>
    <row r="179" spans="2:8" x14ac:dyDescent="0.85">
      <c r="B179" s="990"/>
      <c r="C179" s="571" t="s">
        <v>983</v>
      </c>
      <c r="D179" s="546" t="s">
        <v>964</v>
      </c>
      <c r="E179" s="571" t="s">
        <v>965</v>
      </c>
      <c r="H179" s="513"/>
    </row>
    <row r="180" spans="2:8" ht="49" x14ac:dyDescent="0.85">
      <c r="B180" s="990"/>
      <c r="C180" s="571" t="s">
        <v>984</v>
      </c>
      <c r="D180" s="546" t="s">
        <v>985</v>
      </c>
      <c r="E180" s="571" t="s">
        <v>965</v>
      </c>
      <c r="H180" s="513"/>
    </row>
    <row r="181" spans="2:8" x14ac:dyDescent="0.85">
      <c r="B181" s="990" t="s">
        <v>986</v>
      </c>
      <c r="C181" s="571" t="s">
        <v>987</v>
      </c>
      <c r="D181" s="546" t="s">
        <v>964</v>
      </c>
      <c r="E181" s="571" t="s">
        <v>988</v>
      </c>
      <c r="H181" s="513"/>
    </row>
    <row r="182" spans="2:8" x14ac:dyDescent="0.85">
      <c r="B182" s="990"/>
      <c r="C182" s="571" t="s">
        <v>989</v>
      </c>
      <c r="D182" s="546" t="s">
        <v>959</v>
      </c>
      <c r="E182" s="571" t="s">
        <v>959</v>
      </c>
      <c r="H182" s="513"/>
    </row>
    <row r="183" spans="2:8" x14ac:dyDescent="0.85">
      <c r="B183" s="990"/>
      <c r="C183" s="571" t="s">
        <v>990</v>
      </c>
      <c r="D183" s="546" t="s">
        <v>959</v>
      </c>
      <c r="E183" s="571" t="s">
        <v>959</v>
      </c>
      <c r="H183" s="513"/>
    </row>
    <row r="184" spans="2:8" x14ac:dyDescent="0.85">
      <c r="B184" s="990"/>
      <c r="C184" s="571" t="s">
        <v>991</v>
      </c>
      <c r="D184" s="546" t="s">
        <v>959</v>
      </c>
      <c r="E184" s="571" t="s">
        <v>992</v>
      </c>
      <c r="H184" s="513"/>
    </row>
    <row r="185" spans="2:8" x14ac:dyDescent="0.85">
      <c r="B185" s="990"/>
      <c r="C185" s="571" t="s">
        <v>993</v>
      </c>
      <c r="D185" s="546" t="s">
        <v>139</v>
      </c>
      <c r="E185" s="571" t="s">
        <v>957</v>
      </c>
      <c r="H185" s="513"/>
    </row>
    <row r="186" spans="2:8" x14ac:dyDescent="0.85">
      <c r="B186" s="990"/>
      <c r="C186" s="571" t="s">
        <v>994</v>
      </c>
      <c r="D186" s="546" t="s">
        <v>32</v>
      </c>
      <c r="E186" s="571" t="s">
        <v>957</v>
      </c>
      <c r="H186" s="513"/>
    </row>
    <row r="187" spans="2:8" x14ac:dyDescent="0.85">
      <c r="B187" s="990"/>
      <c r="C187" s="571" t="s">
        <v>995</v>
      </c>
      <c r="D187" s="546" t="s">
        <v>996</v>
      </c>
      <c r="E187" s="571" t="s">
        <v>965</v>
      </c>
      <c r="H187" s="513"/>
    </row>
    <row r="188" spans="2:8" x14ac:dyDescent="0.85">
      <c r="B188" s="990"/>
      <c r="C188" s="571" t="s">
        <v>997</v>
      </c>
      <c r="D188" s="546" t="s">
        <v>977</v>
      </c>
      <c r="E188" s="571" t="s">
        <v>959</v>
      </c>
      <c r="H188" s="513"/>
    </row>
    <row r="189" spans="2:8" x14ac:dyDescent="0.85">
      <c r="B189" s="990"/>
      <c r="C189" s="571" t="s">
        <v>998</v>
      </c>
      <c r="D189" s="546" t="s">
        <v>999</v>
      </c>
      <c r="E189" s="571" t="s">
        <v>957</v>
      </c>
      <c r="H189" s="513"/>
    </row>
    <row r="190" spans="2:8" x14ac:dyDescent="0.85">
      <c r="B190" s="990"/>
      <c r="C190" s="571" t="s">
        <v>1000</v>
      </c>
      <c r="D190" s="546" t="s">
        <v>977</v>
      </c>
      <c r="E190" s="571" t="s">
        <v>959</v>
      </c>
      <c r="H190" s="513"/>
    </row>
    <row r="191" spans="2:8" x14ac:dyDescent="0.85">
      <c r="B191" s="990"/>
      <c r="C191" s="571" t="s">
        <v>1001</v>
      </c>
      <c r="D191" s="546" t="s">
        <v>139</v>
      </c>
      <c r="E191" s="571" t="s">
        <v>957</v>
      </c>
      <c r="H191" s="513"/>
    </row>
    <row r="192" spans="2:8" x14ac:dyDescent="0.85">
      <c r="B192" s="990"/>
      <c r="C192" s="571" t="s">
        <v>1002</v>
      </c>
      <c r="D192" s="546" t="s">
        <v>139</v>
      </c>
      <c r="E192" s="571" t="s">
        <v>957</v>
      </c>
      <c r="H192" s="513"/>
    </row>
    <row r="193" spans="2:8" x14ac:dyDescent="0.85">
      <c r="B193" s="990"/>
      <c r="C193" s="571" t="s">
        <v>1003</v>
      </c>
      <c r="D193" s="546" t="s">
        <v>959</v>
      </c>
      <c r="E193" s="571" t="s">
        <v>959</v>
      </c>
      <c r="H193" s="513"/>
    </row>
    <row r="194" spans="2:8" x14ac:dyDescent="0.85">
      <c r="B194" s="990"/>
      <c r="C194" s="571" t="s">
        <v>1004</v>
      </c>
      <c r="D194" s="546" t="s">
        <v>959</v>
      </c>
      <c r="E194" s="571" t="s">
        <v>959</v>
      </c>
      <c r="H194" s="513"/>
    </row>
    <row r="195" spans="2:8" x14ac:dyDescent="0.85">
      <c r="B195" s="990"/>
      <c r="C195" s="571" t="s">
        <v>1005</v>
      </c>
      <c r="D195" s="546" t="s">
        <v>959</v>
      </c>
      <c r="E195" s="571" t="s">
        <v>959</v>
      </c>
      <c r="H195" s="513"/>
    </row>
    <row r="196" spans="2:8" x14ac:dyDescent="0.85">
      <c r="B196" s="990"/>
      <c r="C196" s="571" t="s">
        <v>1006</v>
      </c>
      <c r="D196" s="546" t="s">
        <v>964</v>
      </c>
      <c r="E196" s="571" t="s">
        <v>957</v>
      </c>
      <c r="H196" s="513"/>
    </row>
    <row r="197" spans="2:8" x14ac:dyDescent="0.85">
      <c r="B197" s="990"/>
      <c r="C197" s="571" t="s">
        <v>1007</v>
      </c>
      <c r="D197" s="546" t="s">
        <v>959</v>
      </c>
      <c r="E197" s="571" t="s">
        <v>959</v>
      </c>
      <c r="H197" s="513"/>
    </row>
    <row r="198" spans="2:8" x14ac:dyDescent="0.85">
      <c r="B198" s="990"/>
      <c r="C198" s="571" t="s">
        <v>1008</v>
      </c>
      <c r="D198" s="546" t="s">
        <v>959</v>
      </c>
      <c r="E198" s="571" t="s">
        <v>959</v>
      </c>
      <c r="H198" s="513"/>
    </row>
    <row r="199" spans="2:8" x14ac:dyDescent="0.85">
      <c r="B199" s="990"/>
      <c r="C199" s="571" t="s">
        <v>1009</v>
      </c>
      <c r="D199" s="546" t="s">
        <v>959</v>
      </c>
      <c r="E199" s="571" t="s">
        <v>959</v>
      </c>
      <c r="H199" s="513"/>
    </row>
    <row r="200" spans="2:8" x14ac:dyDescent="0.85">
      <c r="B200" s="990"/>
      <c r="C200" s="571" t="s">
        <v>1010</v>
      </c>
      <c r="D200" s="546" t="s">
        <v>32</v>
      </c>
      <c r="E200" s="571" t="s">
        <v>965</v>
      </c>
      <c r="H200" s="513"/>
    </row>
    <row r="201" spans="2:8" x14ac:dyDescent="0.85">
      <c r="B201" s="990"/>
      <c r="C201" s="571" t="s">
        <v>1011</v>
      </c>
      <c r="D201" s="546" t="s">
        <v>977</v>
      </c>
      <c r="E201" s="571" t="s">
        <v>959</v>
      </c>
      <c r="H201" s="513"/>
    </row>
    <row r="202" spans="2:8" x14ac:dyDescent="0.85">
      <c r="B202" s="990"/>
      <c r="C202" s="571" t="s">
        <v>1012</v>
      </c>
      <c r="D202" s="546" t="s">
        <v>1013</v>
      </c>
      <c r="E202" s="571" t="s">
        <v>957</v>
      </c>
      <c r="H202" s="513"/>
    </row>
    <row r="203" spans="2:8" x14ac:dyDescent="0.85">
      <c r="B203" s="990"/>
      <c r="C203" s="571" t="s">
        <v>1014</v>
      </c>
      <c r="D203" s="546" t="s">
        <v>959</v>
      </c>
      <c r="E203" s="571" t="s">
        <v>959</v>
      </c>
      <c r="H203" s="513"/>
    </row>
    <row r="204" spans="2:8" x14ac:dyDescent="0.85">
      <c r="B204" s="990"/>
      <c r="C204" s="571" t="s">
        <v>1015</v>
      </c>
      <c r="D204" s="546" t="s">
        <v>964</v>
      </c>
      <c r="E204" s="571" t="s">
        <v>965</v>
      </c>
      <c r="H204" s="513"/>
    </row>
    <row r="205" spans="2:8" x14ac:dyDescent="0.85">
      <c r="B205" s="990"/>
      <c r="C205" s="571" t="s">
        <v>1016</v>
      </c>
      <c r="D205" s="546" t="s">
        <v>964</v>
      </c>
      <c r="E205" s="571" t="s">
        <v>965</v>
      </c>
      <c r="H205" s="513"/>
    </row>
    <row r="206" spans="2:8" x14ac:dyDescent="0.85">
      <c r="B206" s="990"/>
      <c r="C206" s="571" t="s">
        <v>1017</v>
      </c>
      <c r="D206" s="546" t="s">
        <v>964</v>
      </c>
      <c r="E206" s="571" t="s">
        <v>965</v>
      </c>
      <c r="H206" s="513"/>
    </row>
    <row r="207" spans="2:8" ht="49" x14ac:dyDescent="0.85">
      <c r="B207" s="990" t="s">
        <v>1018</v>
      </c>
      <c r="C207" s="571" t="s">
        <v>1019</v>
      </c>
      <c r="D207" s="546" t="s">
        <v>1232</v>
      </c>
      <c r="E207" s="571" t="s">
        <v>1020</v>
      </c>
      <c r="H207" s="513"/>
    </row>
    <row r="208" spans="2:8" x14ac:dyDescent="0.85">
      <c r="B208" s="990"/>
      <c r="C208" s="571" t="s">
        <v>1021</v>
      </c>
      <c r="D208" s="546" t="s">
        <v>139</v>
      </c>
      <c r="E208" s="571" t="s">
        <v>1020</v>
      </c>
      <c r="H208" s="513"/>
    </row>
    <row r="209" spans="2:8" x14ac:dyDescent="0.85">
      <c r="B209" s="990"/>
      <c r="C209" s="571" t="s">
        <v>1022</v>
      </c>
      <c r="D209" s="546" t="s">
        <v>139</v>
      </c>
      <c r="E209" s="571" t="s">
        <v>965</v>
      </c>
      <c r="H209" s="513"/>
    </row>
    <row r="210" spans="2:8" x14ac:dyDescent="0.85">
      <c r="B210" s="990"/>
      <c r="C210" s="571" t="s">
        <v>1023</v>
      </c>
      <c r="D210" s="546" t="s">
        <v>139</v>
      </c>
      <c r="E210" s="571" t="s">
        <v>1020</v>
      </c>
      <c r="H210" s="513"/>
    </row>
    <row r="211" spans="2:8" x14ac:dyDescent="0.85">
      <c r="B211" s="990"/>
      <c r="C211" s="571" t="s">
        <v>1024</v>
      </c>
      <c r="D211" s="546" t="s">
        <v>1233</v>
      </c>
      <c r="E211" s="571" t="s">
        <v>965</v>
      </c>
      <c r="H211" s="513"/>
    </row>
    <row r="212" spans="2:8" x14ac:dyDescent="0.85">
      <c r="B212" s="990"/>
      <c r="C212" s="571" t="s">
        <v>1025</v>
      </c>
      <c r="D212" s="546" t="s">
        <v>1026</v>
      </c>
      <c r="E212" s="571" t="s">
        <v>1020</v>
      </c>
      <c r="H212" s="513"/>
    </row>
    <row r="213" spans="2:8" x14ac:dyDescent="0.85">
      <c r="B213" s="990"/>
      <c r="C213" s="571" t="s">
        <v>1027</v>
      </c>
      <c r="D213" s="546" t="s">
        <v>139</v>
      </c>
      <c r="E213" s="571" t="s">
        <v>965</v>
      </c>
      <c r="H213" s="513"/>
    </row>
    <row r="214" spans="2:8" x14ac:dyDescent="0.85">
      <c r="B214" s="990"/>
      <c r="C214" s="571" t="s">
        <v>1028</v>
      </c>
      <c r="D214" s="546" t="s">
        <v>1234</v>
      </c>
      <c r="E214" s="571" t="s">
        <v>957</v>
      </c>
      <c r="H214" s="513"/>
    </row>
    <row r="215" spans="2:8" ht="49" x14ac:dyDescent="0.85">
      <c r="B215" s="990"/>
      <c r="C215" s="571" t="s">
        <v>1029</v>
      </c>
      <c r="D215" s="546" t="s">
        <v>302</v>
      </c>
      <c r="E215" s="571" t="s">
        <v>1020</v>
      </c>
      <c r="H215" s="513"/>
    </row>
    <row r="216" spans="2:8" x14ac:dyDescent="0.85">
      <c r="B216" s="990"/>
      <c r="C216" s="571" t="s">
        <v>1030</v>
      </c>
      <c r="D216" s="546" t="s">
        <v>1031</v>
      </c>
      <c r="E216" s="571" t="s">
        <v>957</v>
      </c>
      <c r="H216" s="513"/>
    </row>
    <row r="217" spans="2:8" x14ac:dyDescent="0.85">
      <c r="B217" s="990"/>
      <c r="C217" s="571" t="s">
        <v>1032</v>
      </c>
      <c r="D217" s="546" t="s">
        <v>1033</v>
      </c>
      <c r="E217" s="571" t="s">
        <v>1020</v>
      </c>
      <c r="H217" s="513"/>
    </row>
    <row r="218" spans="2:8" x14ac:dyDescent="0.85">
      <c r="B218" s="990"/>
      <c r="C218" s="571" t="s">
        <v>1034</v>
      </c>
      <c r="D218" s="546" t="s">
        <v>139</v>
      </c>
      <c r="E218" s="571" t="s">
        <v>1020</v>
      </c>
      <c r="H218" s="513"/>
    </row>
    <row r="219" spans="2:8" ht="122.5" x14ac:dyDescent="0.85">
      <c r="B219" s="990" t="s">
        <v>1035</v>
      </c>
      <c r="C219" s="571" t="s">
        <v>1036</v>
      </c>
      <c r="D219" s="546" t="s">
        <v>1370</v>
      </c>
      <c r="E219" s="571" t="s">
        <v>957</v>
      </c>
      <c r="H219" s="513"/>
    </row>
    <row r="220" spans="2:8" x14ac:dyDescent="0.85">
      <c r="B220" s="990"/>
      <c r="C220" s="571" t="s">
        <v>1037</v>
      </c>
      <c r="D220" s="546" t="s">
        <v>1038</v>
      </c>
      <c r="E220" s="571" t="s">
        <v>965</v>
      </c>
      <c r="H220" s="513"/>
    </row>
    <row r="221" spans="2:8" x14ac:dyDescent="0.85">
      <c r="B221" s="990"/>
      <c r="C221" s="571" t="s">
        <v>1039</v>
      </c>
      <c r="D221" s="546" t="s">
        <v>32</v>
      </c>
      <c r="E221" s="571" t="s">
        <v>1020</v>
      </c>
      <c r="H221" s="513"/>
    </row>
    <row r="222" spans="2:8" x14ac:dyDescent="0.85">
      <c r="B222" s="990"/>
      <c r="C222" s="571" t="s">
        <v>1040</v>
      </c>
      <c r="D222" s="546" t="s">
        <v>959</v>
      </c>
      <c r="E222" s="571" t="s">
        <v>959</v>
      </c>
      <c r="H222" s="513"/>
    </row>
    <row r="223" spans="2:8" x14ac:dyDescent="0.85">
      <c r="B223" s="990"/>
      <c r="C223" s="571" t="s">
        <v>1041</v>
      </c>
      <c r="D223" s="546" t="s">
        <v>959</v>
      </c>
      <c r="E223" s="571" t="s">
        <v>959</v>
      </c>
      <c r="H223" s="513"/>
    </row>
    <row r="224" spans="2:8" x14ac:dyDescent="0.85">
      <c r="B224" s="990"/>
      <c r="C224" s="571" t="s">
        <v>1042</v>
      </c>
      <c r="D224" s="546" t="s">
        <v>959</v>
      </c>
      <c r="E224" s="571" t="s">
        <v>959</v>
      </c>
      <c r="H224" s="513"/>
    </row>
    <row r="225" spans="2:8" x14ac:dyDescent="0.85">
      <c r="B225" s="990"/>
      <c r="C225" s="571" t="s">
        <v>1043</v>
      </c>
      <c r="D225" s="546" t="s">
        <v>139</v>
      </c>
      <c r="E225" s="571" t="s">
        <v>957</v>
      </c>
      <c r="H225" s="513"/>
    </row>
    <row r="226" spans="2:8" x14ac:dyDescent="0.85">
      <c r="B226" s="990"/>
      <c r="C226" s="571" t="s">
        <v>1044</v>
      </c>
      <c r="D226" s="546" t="s">
        <v>964</v>
      </c>
      <c r="E226" s="571" t="s">
        <v>965</v>
      </c>
      <c r="H226" s="513"/>
    </row>
    <row r="227" spans="2:8" x14ac:dyDescent="0.85">
      <c r="B227" s="990" t="s">
        <v>1045</v>
      </c>
      <c r="C227" s="571" t="s">
        <v>1046</v>
      </c>
      <c r="D227" s="546" t="s">
        <v>959</v>
      </c>
      <c r="E227" s="571" t="s">
        <v>992</v>
      </c>
      <c r="H227" s="513"/>
    </row>
    <row r="228" spans="2:8" x14ac:dyDescent="0.85">
      <c r="B228" s="990"/>
      <c r="C228" s="571" t="s">
        <v>1047</v>
      </c>
      <c r="D228" s="546" t="s">
        <v>959</v>
      </c>
      <c r="E228" s="571" t="s">
        <v>959</v>
      </c>
      <c r="H228" s="513"/>
    </row>
    <row r="229" spans="2:8" x14ac:dyDescent="0.85">
      <c r="B229" s="990"/>
      <c r="C229" s="571" t="s">
        <v>1048</v>
      </c>
      <c r="D229" s="546" t="s">
        <v>959</v>
      </c>
      <c r="E229" s="571" t="s">
        <v>959</v>
      </c>
      <c r="H229" s="513"/>
    </row>
    <row r="230" spans="2:8" x14ac:dyDescent="0.85">
      <c r="B230" s="990"/>
      <c r="C230" s="546" t="s">
        <v>1371</v>
      </c>
      <c r="D230" s="546" t="s">
        <v>959</v>
      </c>
      <c r="E230" s="571" t="s">
        <v>959</v>
      </c>
      <c r="H230" s="513"/>
    </row>
    <row r="231" spans="2:8" x14ac:dyDescent="0.85">
      <c r="B231" s="990"/>
      <c r="C231" s="546" t="s">
        <v>1372</v>
      </c>
      <c r="D231" s="546" t="s">
        <v>959</v>
      </c>
      <c r="E231" s="571" t="s">
        <v>959</v>
      </c>
      <c r="H231" s="513"/>
    </row>
    <row r="232" spans="2:8" x14ac:dyDescent="0.85">
      <c r="B232" s="990"/>
      <c r="C232" s="571" t="s">
        <v>1049</v>
      </c>
      <c r="D232" s="546" t="s">
        <v>959</v>
      </c>
      <c r="E232" s="571" t="s">
        <v>959</v>
      </c>
      <c r="H232" s="513"/>
    </row>
    <row r="233" spans="2:8" x14ac:dyDescent="0.85">
      <c r="B233" s="990"/>
      <c r="C233" s="571" t="s">
        <v>1050</v>
      </c>
      <c r="D233" s="546" t="s">
        <v>1051</v>
      </c>
      <c r="E233" s="571" t="s">
        <v>965</v>
      </c>
      <c r="H233" s="513"/>
    </row>
    <row r="234" spans="2:8" x14ac:dyDescent="0.85">
      <c r="B234" s="567"/>
      <c r="C234" s="571" t="s">
        <v>1052</v>
      </c>
      <c r="D234" s="546" t="s">
        <v>964</v>
      </c>
      <c r="E234" s="571" t="s">
        <v>965</v>
      </c>
      <c r="H234" s="513"/>
    </row>
    <row r="235" spans="2:8" x14ac:dyDescent="0.85">
      <c r="B235" s="990" t="s">
        <v>1053</v>
      </c>
      <c r="C235" s="571" t="s">
        <v>1054</v>
      </c>
      <c r="D235" s="546" t="s">
        <v>959</v>
      </c>
      <c r="E235" s="571" t="s">
        <v>959</v>
      </c>
      <c r="H235" s="513"/>
    </row>
    <row r="236" spans="2:8" x14ac:dyDescent="0.85">
      <c r="B236" s="990"/>
      <c r="C236" s="571" t="s">
        <v>1055</v>
      </c>
      <c r="D236" s="546" t="s">
        <v>959</v>
      </c>
      <c r="E236" s="571" t="s">
        <v>959</v>
      </c>
      <c r="H236" s="513"/>
    </row>
    <row r="237" spans="2:8" x14ac:dyDescent="0.85">
      <c r="B237" s="990" t="s">
        <v>1321</v>
      </c>
      <c r="C237" s="571" t="s">
        <v>1056</v>
      </c>
      <c r="D237" s="546" t="s">
        <v>964</v>
      </c>
      <c r="E237" s="571" t="s">
        <v>965</v>
      </c>
      <c r="H237" s="513"/>
    </row>
    <row r="238" spans="2:8" x14ac:dyDescent="0.85">
      <c r="B238" s="990"/>
      <c r="C238" s="571" t="s">
        <v>1057</v>
      </c>
      <c r="D238" s="546" t="s">
        <v>964</v>
      </c>
      <c r="E238" s="571" t="s">
        <v>965</v>
      </c>
      <c r="H238" s="513"/>
    </row>
    <row r="239" spans="2:8" x14ac:dyDescent="0.85">
      <c r="B239" s="990"/>
      <c r="C239" s="571" t="s">
        <v>1058</v>
      </c>
      <c r="D239" s="546" t="s">
        <v>1059</v>
      </c>
      <c r="E239" s="571" t="s">
        <v>957</v>
      </c>
      <c r="H239" s="513"/>
    </row>
    <row r="240" spans="2:8" x14ac:dyDescent="0.85">
      <c r="B240" s="990"/>
      <c r="C240" s="571" t="s">
        <v>1060</v>
      </c>
      <c r="D240" s="546" t="s">
        <v>1059</v>
      </c>
      <c r="E240" s="571" t="s">
        <v>957</v>
      </c>
      <c r="H240" s="513"/>
    </row>
    <row r="241" spans="2:8" ht="49" x14ac:dyDescent="0.85">
      <c r="B241" s="990"/>
      <c r="C241" s="571" t="s">
        <v>1061</v>
      </c>
      <c r="D241" s="546" t="s">
        <v>1062</v>
      </c>
      <c r="E241" s="571" t="s">
        <v>965</v>
      </c>
      <c r="H241" s="513"/>
    </row>
    <row r="242" spans="2:8" ht="49" x14ac:dyDescent="0.85">
      <c r="B242" s="990"/>
      <c r="C242" s="571" t="s">
        <v>1063</v>
      </c>
      <c r="D242" s="546" t="s">
        <v>1064</v>
      </c>
      <c r="E242" s="571" t="s">
        <v>957</v>
      </c>
      <c r="H242" s="513"/>
    </row>
    <row r="243" spans="2:8" x14ac:dyDescent="0.85">
      <c r="B243" s="990"/>
      <c r="C243" s="571" t="s">
        <v>1065</v>
      </c>
      <c r="D243" s="546" t="s">
        <v>964</v>
      </c>
      <c r="E243" s="571" t="s">
        <v>965</v>
      </c>
      <c r="H243" s="513"/>
    </row>
    <row r="244" spans="2:8" x14ac:dyDescent="0.85">
      <c r="B244" s="990"/>
      <c r="C244" s="571" t="s">
        <v>1066</v>
      </c>
      <c r="D244" s="546" t="s">
        <v>977</v>
      </c>
      <c r="E244" s="571" t="s">
        <v>959</v>
      </c>
      <c r="H244" s="513"/>
    </row>
    <row r="245" spans="2:8" x14ac:dyDescent="0.85">
      <c r="B245" s="990"/>
      <c r="C245" s="571" t="s">
        <v>1067</v>
      </c>
      <c r="D245" s="546" t="s">
        <v>964</v>
      </c>
      <c r="E245" s="571" t="s">
        <v>965</v>
      </c>
      <c r="H245" s="513"/>
    </row>
    <row r="246" spans="2:8" x14ac:dyDescent="0.85">
      <c r="B246" s="990"/>
      <c r="C246" s="571" t="s">
        <v>1068</v>
      </c>
      <c r="D246" s="546" t="s">
        <v>977</v>
      </c>
      <c r="E246" s="571" t="s">
        <v>959</v>
      </c>
      <c r="H246" s="513"/>
    </row>
    <row r="247" spans="2:8" x14ac:dyDescent="0.85">
      <c r="B247" s="990"/>
      <c r="C247" s="571" t="s">
        <v>1069</v>
      </c>
      <c r="D247" s="546" t="s">
        <v>964</v>
      </c>
      <c r="E247" s="571" t="s">
        <v>965</v>
      </c>
      <c r="H247" s="513"/>
    </row>
    <row r="248" spans="2:8" x14ac:dyDescent="0.85">
      <c r="B248" s="990" t="s">
        <v>1070</v>
      </c>
      <c r="C248" s="571" t="s">
        <v>1071</v>
      </c>
      <c r="D248" s="546" t="s">
        <v>977</v>
      </c>
      <c r="E248" s="571" t="s">
        <v>959</v>
      </c>
      <c r="H248" s="513"/>
    </row>
    <row r="249" spans="2:8" ht="49" x14ac:dyDescent="0.85">
      <c r="B249" s="990"/>
      <c r="C249" s="571" t="s">
        <v>1072</v>
      </c>
      <c r="D249" s="546" t="s">
        <v>1073</v>
      </c>
      <c r="E249" s="571" t="s">
        <v>965</v>
      </c>
      <c r="H249" s="513"/>
    </row>
    <row r="250" spans="2:8" x14ac:dyDescent="0.85">
      <c r="B250" s="990"/>
      <c r="C250" s="571" t="s">
        <v>1074</v>
      </c>
      <c r="D250" s="546" t="s">
        <v>964</v>
      </c>
      <c r="E250" s="571" t="s">
        <v>965</v>
      </c>
      <c r="H250" s="513"/>
    </row>
    <row r="251" spans="2:8" x14ac:dyDescent="0.85">
      <c r="B251" s="990"/>
      <c r="C251" s="571" t="s">
        <v>1075</v>
      </c>
      <c r="D251" s="546" t="s">
        <v>959</v>
      </c>
      <c r="E251" s="571" t="s">
        <v>977</v>
      </c>
      <c r="H251" s="513"/>
    </row>
    <row r="252" spans="2:8" x14ac:dyDescent="0.85">
      <c r="B252" s="990"/>
      <c r="C252" s="571" t="s">
        <v>1076</v>
      </c>
      <c r="D252" s="546" t="s">
        <v>959</v>
      </c>
      <c r="E252" s="571" t="s">
        <v>977</v>
      </c>
      <c r="H252" s="513"/>
    </row>
    <row r="253" spans="2:8" x14ac:dyDescent="0.85">
      <c r="B253" s="990"/>
      <c r="C253" s="571" t="s">
        <v>1077</v>
      </c>
      <c r="D253" s="546" t="s">
        <v>959</v>
      </c>
      <c r="E253" s="571" t="s">
        <v>977</v>
      </c>
      <c r="H253" s="513"/>
    </row>
    <row r="254" spans="2:8" x14ac:dyDescent="0.85">
      <c r="B254" s="990"/>
      <c r="C254" s="571" t="s">
        <v>1078</v>
      </c>
      <c r="D254" s="546" t="s">
        <v>959</v>
      </c>
      <c r="E254" s="571" t="s">
        <v>977</v>
      </c>
      <c r="H254" s="513"/>
    </row>
    <row r="255" spans="2:8" x14ac:dyDescent="0.85">
      <c r="B255" s="990"/>
      <c r="C255" s="571" t="s">
        <v>1079</v>
      </c>
      <c r="D255" s="546" t="s">
        <v>982</v>
      </c>
      <c r="E255" s="571" t="s">
        <v>1080</v>
      </c>
      <c r="H255" s="513"/>
    </row>
    <row r="256" spans="2:8" x14ac:dyDescent="0.85">
      <c r="B256" s="990"/>
      <c r="C256" s="571" t="s">
        <v>1081</v>
      </c>
      <c r="D256" s="546" t="s">
        <v>1082</v>
      </c>
      <c r="E256" s="571" t="s">
        <v>1020</v>
      </c>
      <c r="H256" s="513"/>
    </row>
    <row r="257" spans="2:8" x14ac:dyDescent="0.85">
      <c r="B257" s="990" t="s">
        <v>1083</v>
      </c>
      <c r="C257" s="571" t="s">
        <v>1084</v>
      </c>
      <c r="D257" s="546" t="s">
        <v>977</v>
      </c>
      <c r="E257" s="571" t="s">
        <v>959</v>
      </c>
      <c r="H257" s="513"/>
    </row>
    <row r="258" spans="2:8" x14ac:dyDescent="0.85">
      <c r="B258" s="990"/>
      <c r="C258" s="571" t="s">
        <v>1085</v>
      </c>
      <c r="D258" s="546" t="s">
        <v>964</v>
      </c>
      <c r="E258" s="571" t="s">
        <v>965</v>
      </c>
      <c r="H258" s="513"/>
    </row>
    <row r="259" spans="2:8" x14ac:dyDescent="0.85">
      <c r="B259" s="990"/>
      <c r="C259" s="571" t="s">
        <v>1086</v>
      </c>
      <c r="D259" s="546" t="s">
        <v>964</v>
      </c>
      <c r="E259" s="571" t="s">
        <v>965</v>
      </c>
      <c r="H259" s="513"/>
    </row>
    <row r="260" spans="2:8" x14ac:dyDescent="0.85">
      <c r="B260" s="990"/>
      <c r="C260" s="571" t="s">
        <v>1087</v>
      </c>
      <c r="D260" s="546" t="s">
        <v>959</v>
      </c>
      <c r="E260" s="571" t="s">
        <v>959</v>
      </c>
      <c r="H260" s="513"/>
    </row>
    <row r="261" spans="2:8" x14ac:dyDescent="0.85">
      <c r="B261" s="990"/>
      <c r="C261" s="571" t="s">
        <v>1088</v>
      </c>
      <c r="D261" s="546" t="s">
        <v>959</v>
      </c>
      <c r="E261" s="571" t="s">
        <v>959</v>
      </c>
      <c r="H261" s="513"/>
    </row>
    <row r="262" spans="2:8" x14ac:dyDescent="0.85">
      <c r="B262" s="990"/>
      <c r="C262" s="571" t="s">
        <v>1089</v>
      </c>
      <c r="D262" s="546" t="s">
        <v>959</v>
      </c>
      <c r="E262" s="571" t="s">
        <v>959</v>
      </c>
      <c r="H262" s="513"/>
    </row>
    <row r="263" spans="2:8" x14ac:dyDescent="0.85">
      <c r="B263" s="990" t="s">
        <v>1090</v>
      </c>
      <c r="C263" s="571" t="s">
        <v>1091</v>
      </c>
      <c r="D263" s="546" t="s">
        <v>1092</v>
      </c>
      <c r="E263" s="571" t="s">
        <v>1020</v>
      </c>
      <c r="H263" s="513"/>
    </row>
    <row r="264" spans="2:8" x14ac:dyDescent="0.85">
      <c r="B264" s="990"/>
      <c r="C264" s="571" t="s">
        <v>1093</v>
      </c>
      <c r="D264" s="546" t="s">
        <v>959</v>
      </c>
      <c r="E264" s="571" t="s">
        <v>959</v>
      </c>
      <c r="H264" s="513"/>
    </row>
    <row r="265" spans="2:8" x14ac:dyDescent="0.85">
      <c r="B265" s="990"/>
      <c r="C265" s="571" t="s">
        <v>1094</v>
      </c>
      <c r="D265" s="546" t="s">
        <v>959</v>
      </c>
      <c r="E265" s="571" t="s">
        <v>959</v>
      </c>
      <c r="H265" s="513"/>
    </row>
    <row r="266" spans="2:8" x14ac:dyDescent="0.85">
      <c r="B266" s="990"/>
      <c r="C266" s="571" t="s">
        <v>1095</v>
      </c>
      <c r="D266" s="546" t="s">
        <v>959</v>
      </c>
      <c r="E266" s="571" t="s">
        <v>959</v>
      </c>
      <c r="H266" s="513"/>
    </row>
    <row r="267" spans="2:8" x14ac:dyDescent="0.85">
      <c r="B267" s="990"/>
      <c r="C267" s="571" t="s">
        <v>1096</v>
      </c>
      <c r="D267" s="546" t="s">
        <v>959</v>
      </c>
      <c r="E267" s="571" t="s">
        <v>959</v>
      </c>
      <c r="H267" s="513"/>
    </row>
    <row r="268" spans="2:8" x14ac:dyDescent="0.85">
      <c r="B268" s="990"/>
      <c r="C268" s="571" t="s">
        <v>1097</v>
      </c>
      <c r="D268" s="546" t="s">
        <v>1098</v>
      </c>
      <c r="E268" s="571" t="s">
        <v>957</v>
      </c>
      <c r="H268" s="513"/>
    </row>
    <row r="269" spans="2:8" x14ac:dyDescent="0.85">
      <c r="B269" s="990"/>
      <c r="C269" s="571" t="s">
        <v>1099</v>
      </c>
      <c r="D269" s="546" t="s">
        <v>977</v>
      </c>
      <c r="E269" s="571" t="s">
        <v>959</v>
      </c>
      <c r="H269" s="513"/>
    </row>
    <row r="270" spans="2:8" x14ac:dyDescent="0.85">
      <c r="B270" s="990"/>
      <c r="C270" s="571" t="s">
        <v>1100</v>
      </c>
      <c r="D270" s="546" t="s">
        <v>964</v>
      </c>
      <c r="E270" s="571" t="s">
        <v>1080</v>
      </c>
      <c r="H270" s="513"/>
    </row>
    <row r="271" spans="2:8" x14ac:dyDescent="0.85">
      <c r="B271" s="990"/>
      <c r="C271" s="571" t="s">
        <v>1101</v>
      </c>
      <c r="D271" s="546" t="s">
        <v>967</v>
      </c>
      <c r="E271" s="571" t="s">
        <v>965</v>
      </c>
      <c r="H271" s="513"/>
    </row>
    <row r="272" spans="2:8" x14ac:dyDescent="0.85">
      <c r="B272" s="990" t="s">
        <v>1102</v>
      </c>
      <c r="C272" s="571" t="s">
        <v>1103</v>
      </c>
      <c r="D272" s="546" t="s">
        <v>1104</v>
      </c>
      <c r="E272" s="571" t="s">
        <v>957</v>
      </c>
      <c r="H272" s="513"/>
    </row>
    <row r="273" spans="2:8" x14ac:dyDescent="0.85">
      <c r="B273" s="990"/>
      <c r="C273" s="571" t="s">
        <v>1105</v>
      </c>
      <c r="D273" s="546" t="s">
        <v>1106</v>
      </c>
      <c r="E273" s="571" t="s">
        <v>965</v>
      </c>
      <c r="H273" s="513"/>
    </row>
    <row r="274" spans="2:8" x14ac:dyDescent="0.85">
      <c r="B274" s="990"/>
      <c r="C274" s="571" t="s">
        <v>1107</v>
      </c>
      <c r="D274" s="546" t="s">
        <v>959</v>
      </c>
      <c r="E274" s="571" t="s">
        <v>959</v>
      </c>
      <c r="H274" s="513"/>
    </row>
    <row r="275" spans="2:8" x14ac:dyDescent="0.85">
      <c r="B275" s="990"/>
      <c r="C275" s="571" t="s">
        <v>1108</v>
      </c>
      <c r="D275" s="546" t="s">
        <v>959</v>
      </c>
      <c r="E275" s="571" t="s">
        <v>959</v>
      </c>
      <c r="H275" s="513"/>
    </row>
    <row r="276" spans="2:8" ht="49" x14ac:dyDescent="0.85">
      <c r="B276" s="990"/>
      <c r="C276" s="571" t="s">
        <v>1109</v>
      </c>
      <c r="D276" s="546" t="s">
        <v>302</v>
      </c>
      <c r="E276" s="571" t="s">
        <v>1020</v>
      </c>
      <c r="H276" s="513"/>
    </row>
    <row r="277" spans="2:8" x14ac:dyDescent="0.85">
      <c r="B277" s="990"/>
      <c r="C277" s="571" t="s">
        <v>1110</v>
      </c>
      <c r="D277" s="546" t="s">
        <v>1111</v>
      </c>
      <c r="E277" s="571" t="s">
        <v>1020</v>
      </c>
      <c r="H277" s="513"/>
    </row>
    <row r="278" spans="2:8" x14ac:dyDescent="0.85">
      <c r="B278" s="990" t="s">
        <v>1112</v>
      </c>
      <c r="C278" s="571" t="s">
        <v>1113</v>
      </c>
      <c r="D278" s="546" t="s">
        <v>977</v>
      </c>
      <c r="E278" s="571" t="s">
        <v>959</v>
      </c>
      <c r="H278" s="513"/>
    </row>
    <row r="279" spans="2:8" x14ac:dyDescent="0.85">
      <c r="B279" s="990"/>
      <c r="C279" s="571" t="s">
        <v>1114</v>
      </c>
      <c r="D279" s="546" t="s">
        <v>964</v>
      </c>
      <c r="E279" s="547" t="s">
        <v>965</v>
      </c>
      <c r="H279" s="513"/>
    </row>
    <row r="280" spans="2:8" x14ac:dyDescent="0.85">
      <c r="B280" s="990"/>
      <c r="C280" s="571" t="s">
        <v>1115</v>
      </c>
      <c r="D280" s="546" t="s">
        <v>967</v>
      </c>
      <c r="E280" s="547" t="s">
        <v>965</v>
      </c>
      <c r="H280" s="513"/>
    </row>
    <row r="281" spans="2:8" x14ac:dyDescent="0.85">
      <c r="B281" s="990"/>
      <c r="C281" s="571" t="s">
        <v>1116</v>
      </c>
      <c r="D281" s="546" t="s">
        <v>964</v>
      </c>
      <c r="E281" s="547" t="s">
        <v>965</v>
      </c>
      <c r="H281" s="513"/>
    </row>
    <row r="282" spans="2:8" ht="49" x14ac:dyDescent="0.85">
      <c r="B282" s="990"/>
      <c r="C282" s="571" t="s">
        <v>1117</v>
      </c>
      <c r="D282" s="546" t="s">
        <v>1118</v>
      </c>
      <c r="E282" s="547" t="s">
        <v>1020</v>
      </c>
      <c r="H282" s="513"/>
    </row>
    <row r="283" spans="2:8" x14ac:dyDescent="0.85">
      <c r="B283" s="990" t="s">
        <v>1119</v>
      </c>
      <c r="C283" s="571" t="s">
        <v>1120</v>
      </c>
      <c r="D283" s="546" t="s">
        <v>964</v>
      </c>
      <c r="E283" s="547" t="s">
        <v>1020</v>
      </c>
      <c r="H283" s="513"/>
    </row>
    <row r="284" spans="2:8" x14ac:dyDescent="0.85">
      <c r="B284" s="990"/>
      <c r="C284" s="571" t="s">
        <v>1121</v>
      </c>
      <c r="D284" s="546" t="s">
        <v>977</v>
      </c>
      <c r="E284" s="571" t="s">
        <v>959</v>
      </c>
      <c r="H284" s="513"/>
    </row>
    <row r="285" spans="2:8" x14ac:dyDescent="0.85">
      <c r="B285" s="990"/>
      <c r="C285" s="571" t="s">
        <v>1122</v>
      </c>
      <c r="D285" s="546" t="s">
        <v>964</v>
      </c>
      <c r="E285" s="571" t="s">
        <v>965</v>
      </c>
      <c r="H285" s="513"/>
    </row>
    <row r="286" spans="2:8" x14ac:dyDescent="0.85">
      <c r="B286" s="990"/>
      <c r="C286" s="571" t="s">
        <v>1123</v>
      </c>
      <c r="D286" s="546" t="s">
        <v>964</v>
      </c>
      <c r="E286" s="571" t="s">
        <v>1080</v>
      </c>
      <c r="H286" s="513"/>
    </row>
    <row r="287" spans="2:8" x14ac:dyDescent="0.85">
      <c r="B287" s="990" t="s">
        <v>1124</v>
      </c>
      <c r="C287" s="571" t="s">
        <v>1125</v>
      </c>
      <c r="D287" s="546" t="s">
        <v>964</v>
      </c>
      <c r="E287" s="571" t="s">
        <v>1080</v>
      </c>
      <c r="H287" s="513"/>
    </row>
    <row r="288" spans="2:8" x14ac:dyDescent="0.85">
      <c r="B288" s="990"/>
      <c r="C288" s="571" t="s">
        <v>1126</v>
      </c>
      <c r="D288" s="546" t="s">
        <v>964</v>
      </c>
      <c r="E288" s="571" t="s">
        <v>1080</v>
      </c>
      <c r="H288" s="513"/>
    </row>
    <row r="289" spans="2:8" x14ac:dyDescent="0.85">
      <c r="B289" s="990"/>
      <c r="C289" s="571" t="s">
        <v>1127</v>
      </c>
      <c r="D289" s="546" t="s">
        <v>964</v>
      </c>
      <c r="E289" s="571" t="s">
        <v>1080</v>
      </c>
      <c r="H289" s="513"/>
    </row>
    <row r="290" spans="2:8" x14ac:dyDescent="0.85">
      <c r="B290" s="990"/>
      <c r="C290" s="571" t="s">
        <v>1128</v>
      </c>
      <c r="D290" s="546" t="s">
        <v>959</v>
      </c>
      <c r="E290" s="571" t="s">
        <v>959</v>
      </c>
      <c r="H290" s="513"/>
    </row>
    <row r="291" spans="2:8" x14ac:dyDescent="0.85">
      <c r="B291" s="990"/>
      <c r="C291" s="571" t="s">
        <v>1129</v>
      </c>
      <c r="D291" s="546" t="s">
        <v>959</v>
      </c>
      <c r="E291" s="571" t="s">
        <v>959</v>
      </c>
      <c r="H291" s="513"/>
    </row>
    <row r="292" spans="2:8" x14ac:dyDescent="0.85">
      <c r="B292" s="990"/>
      <c r="C292" s="571" t="s">
        <v>1130</v>
      </c>
      <c r="D292" s="546" t="s">
        <v>1131</v>
      </c>
      <c r="E292" s="571" t="s">
        <v>1080</v>
      </c>
      <c r="H292" s="513"/>
    </row>
    <row r="293" spans="2:8" x14ac:dyDescent="0.85">
      <c r="B293" s="990"/>
      <c r="C293" s="571" t="s">
        <v>1132</v>
      </c>
      <c r="D293" s="546" t="s">
        <v>964</v>
      </c>
      <c r="E293" s="571" t="s">
        <v>965</v>
      </c>
      <c r="H293" s="513"/>
    </row>
    <row r="294" spans="2:8" ht="29.5" customHeight="1" x14ac:dyDescent="0.85">
      <c r="B294" s="990" t="s">
        <v>1133</v>
      </c>
      <c r="C294" s="571" t="s">
        <v>1134</v>
      </c>
      <c r="D294" s="546" t="s">
        <v>977</v>
      </c>
      <c r="E294" s="571" t="s">
        <v>959</v>
      </c>
      <c r="H294" s="513"/>
    </row>
    <row r="295" spans="2:8" x14ac:dyDescent="0.85">
      <c r="B295" s="990"/>
      <c r="C295" s="571" t="s">
        <v>1135</v>
      </c>
      <c r="D295" s="546" t="s">
        <v>1136</v>
      </c>
      <c r="E295" s="571" t="s">
        <v>957</v>
      </c>
      <c r="H295" s="513"/>
    </row>
    <row r="296" spans="2:8" ht="38.5" customHeight="1" x14ac:dyDescent="0.85">
      <c r="B296" s="990"/>
      <c r="C296" s="571" t="s">
        <v>1137</v>
      </c>
      <c r="D296" s="546" t="s">
        <v>964</v>
      </c>
      <c r="E296" s="571" t="s">
        <v>965</v>
      </c>
      <c r="H296" s="513"/>
    </row>
    <row r="297" spans="2:8" x14ac:dyDescent="0.85">
      <c r="B297" s="990"/>
      <c r="C297" s="571" t="s">
        <v>1138</v>
      </c>
      <c r="D297" s="546" t="s">
        <v>1139</v>
      </c>
      <c r="E297" s="571" t="s">
        <v>1020</v>
      </c>
      <c r="H297" s="513"/>
    </row>
    <row r="298" spans="2:8" x14ac:dyDescent="0.85">
      <c r="B298" s="990"/>
      <c r="C298" s="571" t="s">
        <v>1140</v>
      </c>
      <c r="D298" s="546"/>
      <c r="E298" s="571" t="s">
        <v>957</v>
      </c>
      <c r="H298" s="513"/>
    </row>
    <row r="299" spans="2:8" ht="45.65" customHeight="1" x14ac:dyDescent="0.85">
      <c r="B299" s="990"/>
      <c r="C299" s="571" t="s">
        <v>1141</v>
      </c>
      <c r="D299" s="546" t="s">
        <v>982</v>
      </c>
      <c r="E299" s="571" t="s">
        <v>965</v>
      </c>
      <c r="H299" s="513"/>
    </row>
    <row r="300" spans="2:8" ht="147" x14ac:dyDescent="0.85">
      <c r="B300" s="990"/>
      <c r="C300" s="571" t="s">
        <v>1142</v>
      </c>
      <c r="D300" s="546" t="s">
        <v>1143</v>
      </c>
      <c r="E300" s="571" t="s">
        <v>992</v>
      </c>
      <c r="H300" s="513"/>
    </row>
    <row r="301" spans="2:8" x14ac:dyDescent="0.85">
      <c r="B301" s="990"/>
      <c r="C301" s="571" t="s">
        <v>1144</v>
      </c>
      <c r="D301" s="546" t="s">
        <v>977</v>
      </c>
      <c r="E301" s="571" t="s">
        <v>959</v>
      </c>
      <c r="H301" s="513"/>
    </row>
    <row r="302" spans="2:8" x14ac:dyDescent="0.85">
      <c r="B302" s="990" t="s">
        <v>1145</v>
      </c>
      <c r="C302" s="571" t="s">
        <v>1146</v>
      </c>
      <c r="D302" s="546" t="s">
        <v>1147</v>
      </c>
      <c r="E302" s="571" t="s">
        <v>957</v>
      </c>
      <c r="H302" s="513"/>
    </row>
    <row r="303" spans="2:8" x14ac:dyDescent="0.85">
      <c r="B303" s="990"/>
      <c r="C303" s="571" t="s">
        <v>1148</v>
      </c>
      <c r="D303" s="546" t="s">
        <v>977</v>
      </c>
      <c r="E303" s="571" t="s">
        <v>959</v>
      </c>
      <c r="H303" s="513"/>
    </row>
    <row r="304" spans="2:8" x14ac:dyDescent="0.85">
      <c r="B304" s="990"/>
      <c r="C304" s="571" t="s">
        <v>1149</v>
      </c>
      <c r="D304" s="546" t="s">
        <v>977</v>
      </c>
      <c r="E304" s="571" t="s">
        <v>959</v>
      </c>
      <c r="H304" s="513"/>
    </row>
    <row r="305" spans="2:8" x14ac:dyDescent="0.85">
      <c r="B305" s="990"/>
      <c r="C305" s="571" t="s">
        <v>1150</v>
      </c>
      <c r="D305" s="546" t="s">
        <v>1151</v>
      </c>
      <c r="E305" s="571" t="s">
        <v>965</v>
      </c>
      <c r="H305" s="513"/>
    </row>
    <row r="306" spans="2:8" x14ac:dyDescent="0.85">
      <c r="B306" s="990"/>
      <c r="C306" s="571" t="s">
        <v>1152</v>
      </c>
      <c r="D306" s="546"/>
      <c r="E306" s="571" t="s">
        <v>965</v>
      </c>
      <c r="H306" s="513"/>
    </row>
    <row r="307" spans="2:8" ht="73.5" x14ac:dyDescent="0.85">
      <c r="B307" s="990"/>
      <c r="C307" s="995" t="s">
        <v>1153</v>
      </c>
      <c r="D307" s="548" t="s">
        <v>1322</v>
      </c>
      <c r="E307" s="995" t="s">
        <v>965</v>
      </c>
      <c r="H307" s="513"/>
    </row>
    <row r="308" spans="2:8" ht="73.5" x14ac:dyDescent="0.85">
      <c r="B308" s="990"/>
      <c r="C308" s="995"/>
      <c r="D308" s="546" t="s">
        <v>1154</v>
      </c>
      <c r="E308" s="995"/>
      <c r="H308" s="513"/>
    </row>
    <row r="309" spans="2:8" ht="49" x14ac:dyDescent="0.85">
      <c r="B309" s="990"/>
      <c r="C309" s="571" t="s">
        <v>1155</v>
      </c>
      <c r="D309" s="546" t="s">
        <v>1276</v>
      </c>
      <c r="E309" s="571" t="s">
        <v>965</v>
      </c>
      <c r="H309" s="513"/>
    </row>
    <row r="310" spans="2:8" x14ac:dyDescent="0.85">
      <c r="B310" s="990"/>
      <c r="C310" s="571" t="s">
        <v>1156</v>
      </c>
      <c r="D310" s="546" t="s">
        <v>139</v>
      </c>
      <c r="E310" s="571" t="s">
        <v>957</v>
      </c>
      <c r="H310" s="513"/>
    </row>
    <row r="311" spans="2:8" x14ac:dyDescent="0.85">
      <c r="B311" s="990"/>
      <c r="C311" s="571" t="s">
        <v>1157</v>
      </c>
      <c r="D311" s="546" t="s">
        <v>959</v>
      </c>
      <c r="E311" s="571" t="s">
        <v>959</v>
      </c>
      <c r="H311" s="513"/>
    </row>
    <row r="312" spans="2:8" x14ac:dyDescent="0.85">
      <c r="B312" s="990"/>
      <c r="C312" s="571" t="s">
        <v>1158</v>
      </c>
      <c r="D312" s="546" t="s">
        <v>959</v>
      </c>
      <c r="E312" s="571" t="s">
        <v>959</v>
      </c>
      <c r="H312" s="513"/>
    </row>
    <row r="313" spans="2:8" x14ac:dyDescent="0.85">
      <c r="B313" s="990"/>
      <c r="C313" s="571" t="s">
        <v>1159</v>
      </c>
      <c r="D313" s="546" t="s">
        <v>959</v>
      </c>
      <c r="E313" s="571" t="s">
        <v>959</v>
      </c>
      <c r="H313" s="513"/>
    </row>
    <row r="314" spans="2:8" ht="49" x14ac:dyDescent="0.85">
      <c r="B314" s="990"/>
      <c r="C314" s="995" t="s">
        <v>1160</v>
      </c>
      <c r="D314" s="546" t="s">
        <v>1161</v>
      </c>
      <c r="E314" s="995" t="s">
        <v>957</v>
      </c>
      <c r="H314" s="513"/>
    </row>
    <row r="315" spans="2:8" ht="49" x14ac:dyDescent="0.85">
      <c r="B315" s="990"/>
      <c r="C315" s="995"/>
      <c r="D315" s="546" t="s">
        <v>939</v>
      </c>
      <c r="E315" s="995"/>
      <c r="H315" s="513"/>
    </row>
    <row r="316" spans="2:8" ht="73.5" x14ac:dyDescent="0.85">
      <c r="B316" s="990"/>
      <c r="C316" s="995"/>
      <c r="D316" s="546" t="s">
        <v>940</v>
      </c>
      <c r="E316" s="995"/>
      <c r="H316" s="513"/>
    </row>
    <row r="317" spans="2:8" ht="73.5" x14ac:dyDescent="0.85">
      <c r="B317" s="990"/>
      <c r="C317" s="995"/>
      <c r="D317" s="546" t="s">
        <v>941</v>
      </c>
      <c r="E317" s="995"/>
      <c r="H317" s="513"/>
    </row>
    <row r="318" spans="2:8" ht="73.5" x14ac:dyDescent="0.85">
      <c r="B318" s="990"/>
      <c r="C318" s="995"/>
      <c r="D318" s="546" t="s">
        <v>942</v>
      </c>
      <c r="E318" s="995"/>
      <c r="H318" s="513"/>
    </row>
    <row r="319" spans="2:8" ht="73.5" x14ac:dyDescent="0.85">
      <c r="B319" s="990"/>
      <c r="C319" s="995"/>
      <c r="D319" s="546" t="s">
        <v>943</v>
      </c>
      <c r="E319" s="995"/>
      <c r="H319" s="513"/>
    </row>
    <row r="320" spans="2:8" x14ac:dyDescent="0.85">
      <c r="B320" s="990"/>
      <c r="C320" s="571" t="s">
        <v>1162</v>
      </c>
      <c r="D320" s="546" t="s">
        <v>964</v>
      </c>
      <c r="E320" s="571" t="s">
        <v>965</v>
      </c>
      <c r="H320" s="513"/>
    </row>
    <row r="321" spans="2:8" x14ac:dyDescent="0.85">
      <c r="B321" s="990"/>
      <c r="C321" s="571" t="s">
        <v>1163</v>
      </c>
      <c r="D321" s="546" t="s">
        <v>1164</v>
      </c>
      <c r="E321" s="571" t="s">
        <v>957</v>
      </c>
      <c r="H321" s="513"/>
    </row>
    <row r="322" spans="2:8" x14ac:dyDescent="0.85">
      <c r="B322" s="990"/>
      <c r="C322" s="571" t="s">
        <v>1165</v>
      </c>
      <c r="D322" s="546" t="s">
        <v>959</v>
      </c>
      <c r="E322" s="571" t="s">
        <v>959</v>
      </c>
      <c r="H322" s="513"/>
    </row>
    <row r="323" spans="2:8" x14ac:dyDescent="0.85">
      <c r="B323" s="990"/>
      <c r="C323" s="571" t="s">
        <v>1166</v>
      </c>
      <c r="D323" s="546" t="s">
        <v>959</v>
      </c>
      <c r="E323" s="571" t="s">
        <v>959</v>
      </c>
      <c r="H323" s="513"/>
    </row>
    <row r="324" spans="2:8" ht="25" thickBot="1" x14ac:dyDescent="0.9">
      <c r="B324" s="994"/>
      <c r="C324" s="549" t="s">
        <v>1167</v>
      </c>
      <c r="D324" s="550" t="s">
        <v>959</v>
      </c>
      <c r="E324" s="549" t="s">
        <v>959</v>
      </c>
      <c r="F324" s="505"/>
      <c r="G324" s="505"/>
      <c r="H324" s="506"/>
    </row>
    <row r="325" spans="2:8" ht="25" thickBot="1" x14ac:dyDescent="0.9">
      <c r="B325" s="499" t="s">
        <v>1169</v>
      </c>
      <c r="C325" s="500" t="s">
        <v>1186</v>
      </c>
      <c r="D325" s="500"/>
      <c r="E325" s="500"/>
      <c r="F325" s="500"/>
      <c r="G325" s="500"/>
      <c r="H325" s="501"/>
    </row>
    <row r="327" spans="2:8" ht="25" thickBot="1" x14ac:dyDescent="0.9"/>
    <row r="328" spans="2:8" x14ac:dyDescent="0.85">
      <c r="B328" s="977" t="s">
        <v>1277</v>
      </c>
      <c r="C328" s="978"/>
      <c r="D328" s="978"/>
      <c r="E328" s="979"/>
    </row>
    <row r="329" spans="2:8" x14ac:dyDescent="0.85">
      <c r="B329" s="990" t="s">
        <v>1278</v>
      </c>
      <c r="C329" s="980" t="s">
        <v>1279</v>
      </c>
      <c r="D329" s="981"/>
      <c r="E329" s="982"/>
    </row>
    <row r="330" spans="2:8" x14ac:dyDescent="0.85">
      <c r="B330" s="990"/>
      <c r="C330" s="626" t="s">
        <v>353</v>
      </c>
      <c r="D330" s="983" t="s">
        <v>41</v>
      </c>
      <c r="E330" s="984"/>
    </row>
    <row r="331" spans="2:8" ht="98" x14ac:dyDescent="0.85">
      <c r="B331" s="551" t="s">
        <v>1323</v>
      </c>
      <c r="C331" s="625" t="s">
        <v>1373</v>
      </c>
      <c r="D331" s="973"/>
      <c r="E331" s="974"/>
    </row>
    <row r="332" spans="2:8" ht="64" customHeight="1" x14ac:dyDescent="0.85">
      <c r="B332" s="551" t="s">
        <v>1280</v>
      </c>
      <c r="C332" s="625" t="s">
        <v>1373</v>
      </c>
      <c r="D332" s="973"/>
      <c r="E332" s="974"/>
    </row>
    <row r="333" spans="2:8" ht="98" x14ac:dyDescent="0.85">
      <c r="B333" s="552" t="s">
        <v>1281</v>
      </c>
      <c r="C333" s="625" t="s">
        <v>1373</v>
      </c>
      <c r="D333" s="973"/>
      <c r="E333" s="974"/>
    </row>
    <row r="334" spans="2:8" ht="73.5" x14ac:dyDescent="0.85">
      <c r="B334" s="568" t="s">
        <v>1324</v>
      </c>
      <c r="C334" s="625" t="s">
        <v>1373</v>
      </c>
      <c r="D334" s="973"/>
      <c r="E334" s="974"/>
    </row>
    <row r="335" spans="2:8" ht="73.5" customHeight="1" x14ac:dyDescent="0.85">
      <c r="B335" s="568" t="s">
        <v>1325</v>
      </c>
      <c r="C335" s="625" t="s">
        <v>1373</v>
      </c>
      <c r="D335" s="973"/>
      <c r="E335" s="974"/>
    </row>
    <row r="336" spans="2:8" ht="98" x14ac:dyDescent="0.85">
      <c r="B336" s="568" t="s">
        <v>1326</v>
      </c>
      <c r="C336" s="625" t="s">
        <v>1373</v>
      </c>
      <c r="D336" s="973"/>
      <c r="E336" s="974"/>
    </row>
    <row r="337" spans="2:5" ht="98" x14ac:dyDescent="0.85">
      <c r="B337" s="568" t="s">
        <v>1327</v>
      </c>
      <c r="C337" s="625" t="s">
        <v>1373</v>
      </c>
      <c r="D337" s="973"/>
      <c r="E337" s="974"/>
    </row>
    <row r="338" spans="2:5" ht="49" x14ac:dyDescent="0.85">
      <c r="B338" s="568" t="s">
        <v>1328</v>
      </c>
      <c r="C338" s="625" t="s">
        <v>1373</v>
      </c>
      <c r="D338" s="973"/>
      <c r="E338" s="974"/>
    </row>
    <row r="339" spans="2:5" ht="73.5" x14ac:dyDescent="0.85">
      <c r="B339" s="568" t="s">
        <v>1329</v>
      </c>
      <c r="C339" s="625" t="s">
        <v>1373</v>
      </c>
      <c r="D339" s="973"/>
      <c r="E339" s="974"/>
    </row>
    <row r="340" spans="2:5" ht="73.5" x14ac:dyDescent="0.85">
      <c r="B340" s="568" t="s">
        <v>1330</v>
      </c>
      <c r="C340" s="625" t="s">
        <v>1373</v>
      </c>
      <c r="D340" s="973"/>
      <c r="E340" s="974"/>
    </row>
    <row r="341" spans="2:5" ht="73.5" x14ac:dyDescent="0.85">
      <c r="B341" s="568" t="s">
        <v>1331</v>
      </c>
      <c r="C341" s="625" t="s">
        <v>1373</v>
      </c>
      <c r="D341" s="973"/>
      <c r="E341" s="974"/>
    </row>
    <row r="342" spans="2:5" ht="25" thickBot="1" x14ac:dyDescent="0.9">
      <c r="B342" s="623" t="s">
        <v>1169</v>
      </c>
      <c r="C342" s="624" t="s">
        <v>1171</v>
      </c>
      <c r="D342" s="975"/>
      <c r="E342" s="976"/>
    </row>
    <row r="344" spans="2:5" ht="25" thickBot="1" x14ac:dyDescent="0.9"/>
    <row r="345" spans="2:5" ht="74" thickBot="1" x14ac:dyDescent="0.9">
      <c r="B345" s="488" t="s">
        <v>1282</v>
      </c>
      <c r="C345" s="490"/>
    </row>
    <row r="346" spans="2:5" x14ac:dyDescent="0.85">
      <c r="B346" s="553" t="s">
        <v>1294</v>
      </c>
      <c r="C346" s="554"/>
      <c r="D346" s="555"/>
    </row>
    <row r="347" spans="2:5" x14ac:dyDescent="0.85">
      <c r="B347" s="991" t="s">
        <v>1278</v>
      </c>
      <c r="C347" s="992" t="s">
        <v>698</v>
      </c>
      <c r="D347" s="993"/>
    </row>
    <row r="348" spans="2:5" x14ac:dyDescent="0.85">
      <c r="B348" s="991"/>
      <c r="C348" s="569" t="s">
        <v>353</v>
      </c>
      <c r="D348" s="580" t="s">
        <v>41</v>
      </c>
    </row>
    <row r="349" spans="2:5" ht="49" x14ac:dyDescent="0.85">
      <c r="B349" s="552" t="s">
        <v>1283</v>
      </c>
      <c r="C349" s="579"/>
      <c r="D349" s="621" t="s">
        <v>1373</v>
      </c>
    </row>
    <row r="350" spans="2:5" ht="49" x14ac:dyDescent="0.85">
      <c r="B350" s="552" t="s">
        <v>1284</v>
      </c>
      <c r="C350" s="620" t="s">
        <v>1373</v>
      </c>
      <c r="D350" s="580"/>
    </row>
    <row r="351" spans="2:5" ht="49" x14ac:dyDescent="0.85">
      <c r="B351" s="552" t="s">
        <v>1285</v>
      </c>
      <c r="C351" s="579"/>
      <c r="D351" s="621" t="s">
        <v>1373</v>
      </c>
    </row>
    <row r="352" spans="2:5" x14ac:dyDescent="0.85">
      <c r="B352" s="552" t="s">
        <v>1286</v>
      </c>
      <c r="C352" s="620" t="s">
        <v>1373</v>
      </c>
      <c r="D352" s="580"/>
    </row>
    <row r="353" spans="2:4" ht="49.5" thickBot="1" x14ac:dyDescent="0.9">
      <c r="B353" s="556" t="s">
        <v>1287</v>
      </c>
      <c r="C353" s="622" t="s">
        <v>1373</v>
      </c>
      <c r="D353" s="529"/>
    </row>
    <row r="354" spans="2:4" ht="25" thickBot="1" x14ac:dyDescent="0.9">
      <c r="B354" s="97" t="s">
        <v>1169</v>
      </c>
      <c r="C354" s="557" t="s">
        <v>1171</v>
      </c>
      <c r="D354" s="506"/>
    </row>
    <row r="356" spans="2:4" ht="25" thickBot="1" x14ac:dyDescent="0.9"/>
    <row r="357" spans="2:4" ht="73.5" x14ac:dyDescent="0.85">
      <c r="B357" s="558" t="s">
        <v>1288</v>
      </c>
    </row>
    <row r="358" spans="2:4" ht="25" thickBot="1" x14ac:dyDescent="0.9">
      <c r="B358" s="559" t="s">
        <v>1289</v>
      </c>
    </row>
    <row r="360" spans="2:4" ht="25" thickBot="1" x14ac:dyDescent="0.9"/>
    <row r="361" spans="2:4" ht="42" customHeight="1" x14ac:dyDescent="0.85">
      <c r="B361" s="985" t="s">
        <v>1290</v>
      </c>
      <c r="C361" s="986"/>
      <c r="D361" s="987"/>
    </row>
    <row r="362" spans="2:4" x14ac:dyDescent="0.85">
      <c r="B362" s="560" t="s">
        <v>39</v>
      </c>
      <c r="C362" s="988" t="s">
        <v>698</v>
      </c>
      <c r="D362" s="989"/>
    </row>
    <row r="363" spans="2:4" x14ac:dyDescent="0.85">
      <c r="B363" s="561" t="s">
        <v>39</v>
      </c>
      <c r="C363" s="574" t="s">
        <v>40</v>
      </c>
      <c r="D363" s="574" t="s">
        <v>392</v>
      </c>
    </row>
    <row r="364" spans="2:4" ht="49" x14ac:dyDescent="0.85">
      <c r="B364" s="562" t="s">
        <v>1291</v>
      </c>
      <c r="C364" s="620" t="s">
        <v>1373</v>
      </c>
      <c r="D364" s="579"/>
    </row>
    <row r="365" spans="2:4" x14ac:dyDescent="0.85">
      <c r="B365" s="562" t="s">
        <v>1292</v>
      </c>
      <c r="C365" s="620" t="s">
        <v>1373</v>
      </c>
      <c r="D365" s="579"/>
    </row>
    <row r="366" spans="2:4" x14ac:dyDescent="0.85">
      <c r="B366" s="562" t="s">
        <v>1293</v>
      </c>
      <c r="C366" s="620" t="s">
        <v>1373</v>
      </c>
      <c r="D366" s="579"/>
    </row>
    <row r="367" spans="2:4" ht="25" thickBot="1" x14ac:dyDescent="0.9">
      <c r="B367" s="516" t="s">
        <v>1169</v>
      </c>
      <c r="C367" s="505" t="s">
        <v>1171</v>
      </c>
      <c r="D367" s="506"/>
    </row>
  </sheetData>
  <mergeCells count="103">
    <mergeCell ref="B130:B133"/>
    <mergeCell ref="C133:D133"/>
    <mergeCell ref="B3:B4"/>
    <mergeCell ref="C3:G3"/>
    <mergeCell ref="B12:B13"/>
    <mergeCell ref="C12:G12"/>
    <mergeCell ref="B35:G35"/>
    <mergeCell ref="B122:B125"/>
    <mergeCell ref="C125:D125"/>
    <mergeCell ref="B126:B129"/>
    <mergeCell ref="C129:D129"/>
    <mergeCell ref="G41:G42"/>
    <mergeCell ref="B69:B70"/>
    <mergeCell ref="G71:H71"/>
    <mergeCell ref="G72:H72"/>
    <mergeCell ref="G73:H73"/>
    <mergeCell ref="B41:B42"/>
    <mergeCell ref="C41:C42"/>
    <mergeCell ref="D41:D42"/>
    <mergeCell ref="E41:E42"/>
    <mergeCell ref="F41:F42"/>
    <mergeCell ref="F43:F44"/>
    <mergeCell ref="G43:G44"/>
    <mergeCell ref="B50:E50"/>
    <mergeCell ref="G70:H70"/>
    <mergeCell ref="C69:H69"/>
    <mergeCell ref="F37:F38"/>
    <mergeCell ref="G37:G38"/>
    <mergeCell ref="B39:B40"/>
    <mergeCell ref="C39:C40"/>
    <mergeCell ref="D39:D40"/>
    <mergeCell ref="E39:E40"/>
    <mergeCell ref="F39:F40"/>
    <mergeCell ref="G39:G40"/>
    <mergeCell ref="B37:B38"/>
    <mergeCell ref="C37:C38"/>
    <mergeCell ref="D37:D38"/>
    <mergeCell ref="E37:E38"/>
    <mergeCell ref="B101:B102"/>
    <mergeCell ref="B43:B44"/>
    <mergeCell ref="C43:C44"/>
    <mergeCell ref="D43:D44"/>
    <mergeCell ref="E43:E44"/>
    <mergeCell ref="C101:G101"/>
    <mergeCell ref="B94:B95"/>
    <mergeCell ref="B78:B79"/>
    <mergeCell ref="C78:G78"/>
    <mergeCell ref="B87:B88"/>
    <mergeCell ref="C87:G87"/>
    <mergeCell ref="C94:G94"/>
    <mergeCell ref="B134:B137"/>
    <mergeCell ref="C137:D137"/>
    <mergeCell ref="B138:B140"/>
    <mergeCell ref="C141:D141"/>
    <mergeCell ref="B294:B301"/>
    <mergeCell ref="B162:B172"/>
    <mergeCell ref="C162:C164"/>
    <mergeCell ref="B227:B233"/>
    <mergeCell ref="B235:B236"/>
    <mergeCell ref="B237:B247"/>
    <mergeCell ref="B248:B256"/>
    <mergeCell ref="B257:B262"/>
    <mergeCell ref="B263:B271"/>
    <mergeCell ref="B272:B277"/>
    <mergeCell ref="B278:B282"/>
    <mergeCell ref="B283:B286"/>
    <mergeCell ref="B142:B145"/>
    <mergeCell ref="C145:D145"/>
    <mergeCell ref="B146:B149"/>
    <mergeCell ref="C149:D149"/>
    <mergeCell ref="B150:B153"/>
    <mergeCell ref="C153:D153"/>
    <mergeCell ref="B302:B324"/>
    <mergeCell ref="C307:C308"/>
    <mergeCell ref="E307:E308"/>
    <mergeCell ref="C314:C319"/>
    <mergeCell ref="E314:E319"/>
    <mergeCell ref="B287:B293"/>
    <mergeCell ref="E162:E164"/>
    <mergeCell ref="B173:B180"/>
    <mergeCell ref="B181:B206"/>
    <mergeCell ref="B207:B218"/>
    <mergeCell ref="B219:B226"/>
    <mergeCell ref="D341:E341"/>
    <mergeCell ref="D342:E342"/>
    <mergeCell ref="B328:E328"/>
    <mergeCell ref="C329:E329"/>
    <mergeCell ref="D330:E330"/>
    <mergeCell ref="D331:E331"/>
    <mergeCell ref="D332:E332"/>
    <mergeCell ref="B361:D361"/>
    <mergeCell ref="C362:D362"/>
    <mergeCell ref="B329:B330"/>
    <mergeCell ref="B347:B348"/>
    <mergeCell ref="C347:D347"/>
    <mergeCell ref="D333:E333"/>
    <mergeCell ref="D334:E334"/>
    <mergeCell ref="D335:E335"/>
    <mergeCell ref="D336:E336"/>
    <mergeCell ref="D337:E337"/>
    <mergeCell ref="D338:E338"/>
    <mergeCell ref="D339:E339"/>
    <mergeCell ref="D340:E340"/>
  </mergeCells>
  <hyperlinks>
    <hyperlink ref="B68" location="_ftn1" display="_ftn1" xr:uid="{7224E704-331D-4AAB-8002-BA38791ACB56}"/>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23903-721D-4A37-8938-D43E8CAEA907}">
  <dimension ref="B1:H87"/>
  <sheetViews>
    <sheetView topLeftCell="A31" zoomScale="93" zoomScaleNormal="98" workbookViewId="0">
      <selection activeCell="B45" sqref="B45"/>
    </sheetView>
  </sheetViews>
  <sheetFormatPr defaultColWidth="8.81640625" defaultRowHeight="18.5" x14ac:dyDescent="0.65"/>
  <cols>
    <col min="1" max="1" width="8.81640625" style="10"/>
    <col min="2" max="2" width="30" style="10" customWidth="1"/>
    <col min="3" max="3" width="18.36328125" style="10" customWidth="1"/>
    <col min="4" max="4" width="25.90625" style="10" customWidth="1"/>
    <col min="5" max="5" width="8.81640625" style="10" customWidth="1"/>
    <col min="6" max="6" width="11.26953125" style="10" customWidth="1"/>
    <col min="7" max="7" width="5.7265625" style="10" bestFit="1" customWidth="1"/>
    <col min="8" max="16384" width="8.81640625" style="10"/>
  </cols>
  <sheetData>
    <row r="1" spans="2:8" ht="19" thickBot="1" x14ac:dyDescent="0.7"/>
    <row r="2" spans="2:8" ht="35.5" customHeight="1" x14ac:dyDescent="0.65">
      <c r="B2" s="693" t="s">
        <v>1299</v>
      </c>
      <c r="C2" s="694"/>
      <c r="D2" s="694"/>
      <c r="E2" s="694"/>
      <c r="F2" s="694"/>
      <c r="G2" s="695"/>
    </row>
    <row r="3" spans="2:8" x14ac:dyDescent="0.65">
      <c r="B3" s="644" t="s">
        <v>32</v>
      </c>
      <c r="C3" s="696" t="s">
        <v>73</v>
      </c>
      <c r="D3" s="696"/>
      <c r="E3" s="696"/>
      <c r="F3" s="696"/>
      <c r="G3" s="697"/>
    </row>
    <row r="4" spans="2:8" x14ac:dyDescent="0.65">
      <c r="B4" s="644"/>
      <c r="C4" s="294">
        <v>2016</v>
      </c>
      <c r="D4" s="294">
        <v>2017</v>
      </c>
      <c r="E4" s="294">
        <v>2018</v>
      </c>
      <c r="F4" s="294">
        <v>2019</v>
      </c>
      <c r="G4" s="295">
        <v>2020</v>
      </c>
    </row>
    <row r="5" spans="2:8" x14ac:dyDescent="0.65">
      <c r="B5" s="23" t="s">
        <v>4</v>
      </c>
      <c r="C5" s="116">
        <v>11.8</v>
      </c>
      <c r="D5" s="116">
        <v>11.9</v>
      </c>
      <c r="E5" s="116">
        <v>8.1</v>
      </c>
      <c r="F5" s="116">
        <v>9.6999999999999993</v>
      </c>
      <c r="G5" s="117">
        <v>12.6</v>
      </c>
    </row>
    <row r="6" spans="2:8" x14ac:dyDescent="0.65">
      <c r="B6" s="23" t="s">
        <v>5</v>
      </c>
      <c r="C6" s="116">
        <v>9.4</v>
      </c>
      <c r="D6" s="116">
        <v>10.199999999999999</v>
      </c>
      <c r="E6" s="116">
        <v>5.9</v>
      </c>
      <c r="F6" s="116">
        <v>6.4</v>
      </c>
      <c r="G6" s="117">
        <v>7.8</v>
      </c>
    </row>
    <row r="7" spans="2:8" x14ac:dyDescent="0.65">
      <c r="B7" s="118" t="s">
        <v>6</v>
      </c>
      <c r="C7" s="119">
        <v>10.6</v>
      </c>
      <c r="D7" s="119">
        <v>11.1</v>
      </c>
      <c r="E7" s="119">
        <v>7</v>
      </c>
      <c r="F7" s="119">
        <v>8.1</v>
      </c>
      <c r="G7" s="120">
        <v>10.3</v>
      </c>
    </row>
    <row r="8" spans="2:8" ht="19" thickBot="1" x14ac:dyDescent="0.7">
      <c r="B8" s="100" t="s">
        <v>74</v>
      </c>
      <c r="C8" s="344"/>
      <c r="D8" s="344"/>
      <c r="E8" s="344"/>
      <c r="F8" s="344"/>
      <c r="G8" s="345"/>
    </row>
    <row r="9" spans="2:8" ht="19" thickBot="1" x14ac:dyDescent="0.7">
      <c r="B9" s="99" t="s">
        <v>1169</v>
      </c>
      <c r="C9" s="358" t="s">
        <v>1179</v>
      </c>
      <c r="D9" s="358"/>
      <c r="E9" s="358"/>
      <c r="F9" s="358"/>
      <c r="G9" s="359"/>
    </row>
    <row r="10" spans="2:8" ht="19" thickBot="1" x14ac:dyDescent="0.7"/>
    <row r="11" spans="2:8" ht="58.5" customHeight="1" x14ac:dyDescent="0.65">
      <c r="B11" s="632" t="s">
        <v>1300</v>
      </c>
      <c r="C11" s="633"/>
      <c r="D11" s="633"/>
      <c r="E11" s="633"/>
      <c r="F11" s="633"/>
      <c r="G11" s="633"/>
      <c r="H11" s="349"/>
    </row>
    <row r="12" spans="2:8" x14ac:dyDescent="0.65">
      <c r="B12" s="650" t="s">
        <v>75</v>
      </c>
      <c r="C12" s="653" t="s">
        <v>76</v>
      </c>
      <c r="D12" s="653"/>
      <c r="E12" s="653"/>
      <c r="F12" s="653"/>
      <c r="G12" s="653"/>
      <c r="H12" s="341"/>
    </row>
    <row r="13" spans="2:8" x14ac:dyDescent="0.65">
      <c r="B13" s="650"/>
      <c r="C13" s="289">
        <v>2016</v>
      </c>
      <c r="D13" s="289">
        <v>2017</v>
      </c>
      <c r="E13" s="289">
        <v>2018</v>
      </c>
      <c r="F13" s="289">
        <v>2019</v>
      </c>
      <c r="G13" s="289">
        <v>2020</v>
      </c>
      <c r="H13" s="341"/>
    </row>
    <row r="14" spans="2:8" x14ac:dyDescent="0.65">
      <c r="B14" s="118" t="s">
        <v>6</v>
      </c>
      <c r="C14" s="121">
        <v>5.3</v>
      </c>
      <c r="D14" s="121">
        <v>3.7</v>
      </c>
      <c r="E14" s="121">
        <v>3.7</v>
      </c>
      <c r="F14" s="121">
        <v>5.2</v>
      </c>
      <c r="G14" s="121">
        <v>4.0999999999999996</v>
      </c>
      <c r="H14" s="341"/>
    </row>
    <row r="15" spans="2:8" ht="19" thickBot="1" x14ac:dyDescent="0.7">
      <c r="B15" s="100" t="s">
        <v>74</v>
      </c>
      <c r="C15" s="344"/>
      <c r="D15" s="344"/>
      <c r="E15" s="344"/>
      <c r="F15" s="344"/>
      <c r="G15" s="344"/>
      <c r="H15" s="345"/>
    </row>
    <row r="16" spans="2:8" x14ac:dyDescent="0.65">
      <c r="B16" s="354"/>
      <c r="H16" s="341"/>
    </row>
    <row r="17" spans="2:8" x14ac:dyDescent="0.65">
      <c r="B17" s="354"/>
      <c r="H17" s="341"/>
    </row>
    <row r="18" spans="2:8" x14ac:dyDescent="0.65">
      <c r="B18" s="650" t="s">
        <v>77</v>
      </c>
      <c r="C18" s="698" t="s">
        <v>78</v>
      </c>
      <c r="D18" s="699"/>
      <c r="E18" s="699"/>
      <c r="F18" s="699"/>
      <c r="G18" s="700"/>
      <c r="H18" s="341"/>
    </row>
    <row r="19" spans="2:8" x14ac:dyDescent="0.65">
      <c r="B19" s="650"/>
      <c r="C19" s="313">
        <v>2016</v>
      </c>
      <c r="D19" s="313">
        <v>2017</v>
      </c>
      <c r="E19" s="313">
        <v>2018</v>
      </c>
      <c r="F19" s="313">
        <v>2019</v>
      </c>
      <c r="G19" s="313">
        <v>2020</v>
      </c>
      <c r="H19" s="341"/>
    </row>
    <row r="20" spans="2:8" x14ac:dyDescent="0.65">
      <c r="B20" s="23" t="s">
        <v>4</v>
      </c>
      <c r="C20" s="285">
        <v>9.5</v>
      </c>
      <c r="D20" s="285">
        <v>8.5</v>
      </c>
      <c r="E20" s="285">
        <v>7.7</v>
      </c>
      <c r="F20" s="285">
        <v>8.4</v>
      </c>
      <c r="G20" s="285">
        <v>7.5</v>
      </c>
      <c r="H20" s="341"/>
    </row>
    <row r="21" spans="2:8" x14ac:dyDescent="0.65">
      <c r="B21" s="23" t="s">
        <v>5</v>
      </c>
      <c r="C21" s="285">
        <v>8.6</v>
      </c>
      <c r="D21" s="285">
        <v>8.6999999999999993</v>
      </c>
      <c r="E21" s="285">
        <v>8.6</v>
      </c>
      <c r="F21" s="285">
        <v>8.5</v>
      </c>
      <c r="G21" s="285">
        <v>7.5</v>
      </c>
      <c r="H21" s="341"/>
    </row>
    <row r="22" spans="2:8" ht="19" thickBot="1" x14ac:dyDescent="0.7">
      <c r="B22" s="122" t="s">
        <v>6</v>
      </c>
      <c r="C22" s="123">
        <v>9</v>
      </c>
      <c r="D22" s="123">
        <v>8.6</v>
      </c>
      <c r="E22" s="123">
        <v>8.1</v>
      </c>
      <c r="F22" s="123">
        <v>8.5</v>
      </c>
      <c r="G22" s="123">
        <v>7.5</v>
      </c>
      <c r="H22" s="345"/>
    </row>
    <row r="23" spans="2:8" ht="19" thickBot="1" x14ac:dyDescent="0.7">
      <c r="B23" s="99" t="s">
        <v>1169</v>
      </c>
      <c r="C23" s="357" t="s">
        <v>1180</v>
      </c>
      <c r="D23" s="358"/>
      <c r="E23" s="358"/>
      <c r="F23" s="358"/>
      <c r="G23" s="358"/>
      <c r="H23" s="359"/>
    </row>
    <row r="24" spans="2:8" ht="19" thickBot="1" x14ac:dyDescent="0.7"/>
    <row r="25" spans="2:8" ht="60" customHeight="1" x14ac:dyDescent="0.65">
      <c r="B25" s="124" t="s">
        <v>79</v>
      </c>
      <c r="C25" s="701" t="s">
        <v>3</v>
      </c>
      <c r="D25" s="702"/>
    </row>
    <row r="26" spans="2:8" x14ac:dyDescent="0.65">
      <c r="B26" s="644" t="s">
        <v>80</v>
      </c>
      <c r="C26" s="662">
        <v>2019</v>
      </c>
      <c r="D26" s="664"/>
    </row>
    <row r="27" spans="2:8" x14ac:dyDescent="0.65">
      <c r="B27" s="644"/>
      <c r="C27" s="703">
        <v>27.5</v>
      </c>
      <c r="D27" s="704"/>
    </row>
    <row r="28" spans="2:8" ht="19" thickBot="1" x14ac:dyDescent="0.7">
      <c r="B28" s="100" t="s">
        <v>1169</v>
      </c>
      <c r="C28" s="360" t="s">
        <v>1180</v>
      </c>
      <c r="D28" s="345"/>
    </row>
    <row r="29" spans="2:8" ht="19" thickBot="1" x14ac:dyDescent="0.7"/>
    <row r="30" spans="2:8" x14ac:dyDescent="0.65">
      <c r="B30" s="92" t="s">
        <v>81</v>
      </c>
      <c r="C30" s="348"/>
      <c r="D30" s="348"/>
      <c r="E30" s="348"/>
      <c r="F30" s="349"/>
    </row>
    <row r="31" spans="2:8" ht="56" thickBot="1" x14ac:dyDescent="0.7">
      <c r="B31" s="239" t="s">
        <v>11</v>
      </c>
      <c r="C31" s="306" t="s">
        <v>82</v>
      </c>
      <c r="D31" s="306" t="s">
        <v>83</v>
      </c>
      <c r="E31" s="306" t="s">
        <v>84</v>
      </c>
      <c r="F31" s="295" t="s">
        <v>85</v>
      </c>
    </row>
    <row r="32" spans="2:8" ht="19" thickBot="1" x14ac:dyDescent="0.7">
      <c r="B32" s="297">
        <v>2020</v>
      </c>
      <c r="C32" s="9">
        <v>4556664</v>
      </c>
      <c r="D32" s="68" t="s">
        <v>86</v>
      </c>
      <c r="E32" s="69">
        <v>64679</v>
      </c>
      <c r="F32" s="69">
        <v>164679</v>
      </c>
    </row>
    <row r="33" spans="2:7" ht="19" thickBot="1" x14ac:dyDescent="0.7">
      <c r="B33" s="297">
        <v>2021</v>
      </c>
      <c r="C33" s="4">
        <v>3870135</v>
      </c>
      <c r="D33" s="50">
        <v>25377598</v>
      </c>
      <c r="E33" s="50">
        <v>63362</v>
      </c>
      <c r="F33" s="50">
        <v>177264</v>
      </c>
    </row>
    <row r="34" spans="2:7" ht="19" thickBot="1" x14ac:dyDescent="0.7">
      <c r="B34" s="297">
        <v>2022</v>
      </c>
      <c r="C34" s="70" t="s">
        <v>86</v>
      </c>
      <c r="D34" s="50">
        <v>30896180</v>
      </c>
      <c r="E34" s="50">
        <v>64264</v>
      </c>
      <c r="F34" s="50">
        <v>184759</v>
      </c>
    </row>
    <row r="35" spans="2:7" ht="19" thickBot="1" x14ac:dyDescent="0.7">
      <c r="B35" s="297">
        <v>2023</v>
      </c>
      <c r="C35" s="4">
        <v>3802019</v>
      </c>
      <c r="D35" s="50">
        <v>30709238</v>
      </c>
      <c r="E35" s="50">
        <v>74700</v>
      </c>
      <c r="F35" s="50">
        <v>214649</v>
      </c>
    </row>
    <row r="36" spans="2:7" ht="19" thickBot="1" x14ac:dyDescent="0.7">
      <c r="B36" s="328">
        <v>2024</v>
      </c>
      <c r="C36" s="70" t="s">
        <v>86</v>
      </c>
      <c r="D36" s="50">
        <v>32454041</v>
      </c>
      <c r="E36" s="50">
        <v>85300</v>
      </c>
      <c r="F36" s="50">
        <v>246883</v>
      </c>
    </row>
    <row r="37" spans="2:7" ht="19" thickBot="1" x14ac:dyDescent="0.7">
      <c r="B37" s="99" t="s">
        <v>1169</v>
      </c>
      <c r="C37" s="357" t="s">
        <v>1181</v>
      </c>
      <c r="D37" s="357"/>
      <c r="E37" s="357"/>
      <c r="F37" s="359"/>
    </row>
    <row r="38" spans="2:7" ht="19" thickBot="1" x14ac:dyDescent="0.7"/>
    <row r="39" spans="2:7" x14ac:dyDescent="0.65">
      <c r="B39" s="92" t="s">
        <v>87</v>
      </c>
      <c r="C39" s="348"/>
      <c r="D39" s="348"/>
      <c r="E39" s="348"/>
      <c r="F39" s="348"/>
      <c r="G39" s="349"/>
    </row>
    <row r="40" spans="2:7" x14ac:dyDescent="0.65">
      <c r="B40" s="288" t="s">
        <v>3</v>
      </c>
      <c r="C40" s="289">
        <v>2020</v>
      </c>
      <c r="D40" s="289">
        <v>2021</v>
      </c>
      <c r="E40" s="289">
        <v>2022</v>
      </c>
      <c r="F40" s="289">
        <v>2023</v>
      </c>
      <c r="G40" s="290">
        <v>2024</v>
      </c>
    </row>
    <row r="41" spans="2:7" x14ac:dyDescent="0.65">
      <c r="B41" s="288" t="s">
        <v>88</v>
      </c>
      <c r="C41" s="125">
        <v>26632.49</v>
      </c>
      <c r="D41" s="126">
        <v>27109</v>
      </c>
      <c r="E41" s="126">
        <v>23315</v>
      </c>
      <c r="F41" s="126">
        <v>23410</v>
      </c>
      <c r="G41" s="127">
        <v>24062</v>
      </c>
    </row>
    <row r="42" spans="2:7" ht="19" thickBot="1" x14ac:dyDescent="0.7">
      <c r="B42" s="100" t="s">
        <v>89</v>
      </c>
      <c r="C42" s="344"/>
      <c r="D42" s="344"/>
      <c r="E42" s="344"/>
      <c r="F42" s="344"/>
      <c r="G42" s="345"/>
    </row>
    <row r="43" spans="2:7" ht="19" thickBot="1" x14ac:dyDescent="0.7">
      <c r="B43" s="99" t="s">
        <v>1169</v>
      </c>
      <c r="C43" s="358" t="s">
        <v>1181</v>
      </c>
      <c r="D43" s="358"/>
      <c r="E43" s="358"/>
      <c r="F43" s="358"/>
      <c r="G43" s="359"/>
    </row>
    <row r="45" spans="2:7" ht="19" thickBot="1" x14ac:dyDescent="0.7"/>
    <row r="46" spans="2:7" ht="66.650000000000006" customHeight="1" thickBot="1" x14ac:dyDescent="0.7">
      <c r="B46" s="629" t="s">
        <v>90</v>
      </c>
      <c r="C46" s="630"/>
      <c r="D46" s="349"/>
    </row>
    <row r="47" spans="2:7" ht="66.650000000000006" customHeight="1" thickBot="1" x14ac:dyDescent="0.7">
      <c r="B47" s="673" t="s">
        <v>91</v>
      </c>
      <c r="C47" s="675"/>
      <c r="D47" s="341"/>
    </row>
    <row r="48" spans="2:7" ht="19" thickBot="1" x14ac:dyDescent="0.7">
      <c r="B48" s="310" t="s">
        <v>3</v>
      </c>
      <c r="C48" s="128" t="s">
        <v>92</v>
      </c>
      <c r="D48" s="341"/>
    </row>
    <row r="49" spans="2:4" ht="19" thickBot="1" x14ac:dyDescent="0.7">
      <c r="B49" s="60">
        <v>2020</v>
      </c>
      <c r="C49" s="61">
        <v>1315</v>
      </c>
      <c r="D49" s="341"/>
    </row>
    <row r="50" spans="2:4" ht="19" thickBot="1" x14ac:dyDescent="0.7">
      <c r="B50" s="60">
        <v>2021</v>
      </c>
      <c r="C50" s="61">
        <v>2349</v>
      </c>
      <c r="D50" s="341"/>
    </row>
    <row r="51" spans="2:4" ht="19" thickBot="1" x14ac:dyDescent="0.7">
      <c r="B51" s="60">
        <v>2022</v>
      </c>
      <c r="C51" s="61">
        <v>2709</v>
      </c>
      <c r="D51" s="341"/>
    </row>
    <row r="52" spans="2:4" ht="19" thickBot="1" x14ac:dyDescent="0.7">
      <c r="B52" s="60">
        <v>2023</v>
      </c>
      <c r="C52" s="61">
        <v>3159</v>
      </c>
      <c r="D52" s="341"/>
    </row>
    <row r="53" spans="2:4" ht="19" thickBot="1" x14ac:dyDescent="0.7">
      <c r="B53" s="60">
        <v>2024</v>
      </c>
      <c r="C53" s="61">
        <v>3301</v>
      </c>
      <c r="D53" s="341"/>
    </row>
    <row r="54" spans="2:4" ht="19" thickBot="1" x14ac:dyDescent="0.7">
      <c r="B54" s="100" t="s">
        <v>93</v>
      </c>
      <c r="C54" s="365"/>
      <c r="D54" s="345"/>
    </row>
    <row r="55" spans="2:4" ht="19" thickBot="1" x14ac:dyDescent="0.7">
      <c r="B55" s="81" t="s">
        <v>1169</v>
      </c>
      <c r="C55" s="366" t="s">
        <v>1182</v>
      </c>
      <c r="D55" s="359"/>
    </row>
    <row r="56" spans="2:4" ht="19" thickBot="1" x14ac:dyDescent="0.7">
      <c r="C56" s="367"/>
    </row>
    <row r="57" spans="2:4" ht="55.5" x14ac:dyDescent="0.65">
      <c r="B57" s="124" t="s">
        <v>94</v>
      </c>
      <c r="C57" s="349"/>
    </row>
    <row r="58" spans="2:4" ht="37" x14ac:dyDescent="0.65">
      <c r="B58" s="129" t="s">
        <v>3</v>
      </c>
      <c r="C58" s="130" t="s">
        <v>95</v>
      </c>
    </row>
    <row r="59" spans="2:4" x14ac:dyDescent="0.65">
      <c r="B59" s="53">
        <v>2020</v>
      </c>
      <c r="C59" s="11">
        <v>60</v>
      </c>
    </row>
    <row r="60" spans="2:4" x14ac:dyDescent="0.65">
      <c r="B60" s="53">
        <v>2021</v>
      </c>
      <c r="C60" s="11">
        <v>65</v>
      </c>
    </row>
    <row r="61" spans="2:4" x14ac:dyDescent="0.65">
      <c r="B61" s="53">
        <v>2022</v>
      </c>
      <c r="C61" s="11">
        <v>112</v>
      </c>
    </row>
    <row r="62" spans="2:4" x14ac:dyDescent="0.65">
      <c r="B62" s="53">
        <v>2023</v>
      </c>
      <c r="C62" s="11">
        <v>234</v>
      </c>
    </row>
    <row r="63" spans="2:4" x14ac:dyDescent="0.65">
      <c r="B63" s="53">
        <v>2024</v>
      </c>
      <c r="C63" s="11">
        <v>112</v>
      </c>
    </row>
    <row r="64" spans="2:4" ht="19" thickBot="1" x14ac:dyDescent="0.7">
      <c r="B64" s="100" t="s">
        <v>96</v>
      </c>
      <c r="C64" s="345"/>
    </row>
    <row r="65" spans="2:4" ht="37.5" thickBot="1" x14ac:dyDescent="0.7">
      <c r="B65" s="368" t="s">
        <v>1169</v>
      </c>
      <c r="C65" s="369" t="s">
        <v>1182</v>
      </c>
    </row>
    <row r="66" spans="2:4" ht="19" thickBot="1" x14ac:dyDescent="0.7"/>
    <row r="67" spans="2:4" ht="34" customHeight="1" x14ac:dyDescent="0.65">
      <c r="B67" s="131" t="s">
        <v>97</v>
      </c>
    </row>
    <row r="68" spans="2:4" ht="46.5" customHeight="1" thickBot="1" x14ac:dyDescent="0.7">
      <c r="B68" s="370" t="s">
        <v>98</v>
      </c>
    </row>
    <row r="69" spans="2:4" ht="19" thickBot="1" x14ac:dyDescent="0.7"/>
    <row r="70" spans="2:4" x14ac:dyDescent="0.65">
      <c r="B70" s="92" t="s">
        <v>99</v>
      </c>
      <c r="C70" s="348"/>
      <c r="D70" s="349"/>
    </row>
    <row r="71" spans="2:4" ht="55.5" x14ac:dyDescent="0.65">
      <c r="B71" s="132" t="s">
        <v>3</v>
      </c>
      <c r="C71" s="294" t="s">
        <v>100</v>
      </c>
      <c r="D71" s="295" t="s">
        <v>101</v>
      </c>
    </row>
    <row r="72" spans="2:4" x14ac:dyDescent="0.65">
      <c r="B72" s="690">
        <v>2020</v>
      </c>
      <c r="C72" s="691"/>
      <c r="D72" s="692"/>
    </row>
    <row r="73" spans="2:4" x14ac:dyDescent="0.65">
      <c r="B73" s="23" t="s">
        <v>102</v>
      </c>
      <c r="C73" s="285">
        <v>111.72</v>
      </c>
      <c r="D73" s="292">
        <v>113</v>
      </c>
    </row>
    <row r="74" spans="2:4" x14ac:dyDescent="0.65">
      <c r="B74" s="334" t="s">
        <v>103</v>
      </c>
      <c r="C74" s="277">
        <v>9.3000000000000007</v>
      </c>
      <c r="D74" s="278">
        <v>12.5</v>
      </c>
    </row>
    <row r="75" spans="2:4" x14ac:dyDescent="0.65">
      <c r="B75" s="690">
        <v>2021</v>
      </c>
      <c r="C75" s="691"/>
      <c r="D75" s="692"/>
    </row>
    <row r="76" spans="2:4" x14ac:dyDescent="0.65">
      <c r="B76" s="23" t="s">
        <v>102</v>
      </c>
      <c r="C76" s="285">
        <v>117.83</v>
      </c>
      <c r="D76" s="292">
        <v>122.3</v>
      </c>
    </row>
    <row r="77" spans="2:4" x14ac:dyDescent="0.65">
      <c r="B77" s="23" t="s">
        <v>103</v>
      </c>
      <c r="C77" s="285">
        <v>5.5</v>
      </c>
      <c r="D77" s="292">
        <v>8.1999999999999993</v>
      </c>
    </row>
    <row r="78" spans="2:4" x14ac:dyDescent="0.65">
      <c r="B78" s="687">
        <v>2022</v>
      </c>
      <c r="C78" s="688"/>
      <c r="D78" s="689"/>
    </row>
    <row r="79" spans="2:4" x14ac:dyDescent="0.65">
      <c r="B79" s="23" t="s">
        <v>102</v>
      </c>
      <c r="C79" s="285">
        <v>122.54</v>
      </c>
      <c r="D79" s="292">
        <v>139.1</v>
      </c>
    </row>
    <row r="80" spans="2:4" x14ac:dyDescent="0.65">
      <c r="B80" s="23" t="s">
        <v>103</v>
      </c>
      <c r="C80" s="285">
        <v>4</v>
      </c>
      <c r="D80" s="292">
        <v>13.7</v>
      </c>
    </row>
    <row r="81" spans="2:4" x14ac:dyDescent="0.65">
      <c r="B81" s="687">
        <v>2023</v>
      </c>
      <c r="C81" s="688"/>
      <c r="D81" s="689"/>
    </row>
    <row r="82" spans="2:4" x14ac:dyDescent="0.65">
      <c r="B82" s="23" t="s">
        <v>102</v>
      </c>
      <c r="C82" s="285">
        <v>124.1</v>
      </c>
      <c r="D82" s="292">
        <v>139.1</v>
      </c>
    </row>
    <row r="83" spans="2:4" x14ac:dyDescent="0.65">
      <c r="B83" s="24" t="s">
        <v>103</v>
      </c>
      <c r="C83" s="285">
        <v>1.3</v>
      </c>
      <c r="D83" s="292">
        <v>0</v>
      </c>
    </row>
    <row r="84" spans="2:4" x14ac:dyDescent="0.65">
      <c r="B84" s="687">
        <v>2024</v>
      </c>
      <c r="C84" s="688"/>
      <c r="D84" s="689"/>
    </row>
    <row r="85" spans="2:4" x14ac:dyDescent="0.65">
      <c r="B85" s="23" t="s">
        <v>102</v>
      </c>
      <c r="C85" s="285">
        <v>125.2</v>
      </c>
      <c r="D85" s="292">
        <v>139.80000000000001</v>
      </c>
    </row>
    <row r="86" spans="2:4" ht="19" thickBot="1" x14ac:dyDescent="0.7">
      <c r="B86" s="80" t="s">
        <v>103</v>
      </c>
      <c r="C86" s="308">
        <v>0.9</v>
      </c>
      <c r="D86" s="309">
        <v>0.5</v>
      </c>
    </row>
    <row r="87" spans="2:4" ht="19" thickBot="1" x14ac:dyDescent="0.7">
      <c r="B87" s="99" t="s">
        <v>1169</v>
      </c>
      <c r="C87" s="357" t="s">
        <v>1171</v>
      </c>
      <c r="D87" s="359"/>
    </row>
  </sheetData>
  <mergeCells count="19">
    <mergeCell ref="B2:G2"/>
    <mergeCell ref="B47:C47"/>
    <mergeCell ref="B46:C46"/>
    <mergeCell ref="B11:G11"/>
    <mergeCell ref="B26:B27"/>
    <mergeCell ref="B3:B4"/>
    <mergeCell ref="C3:G3"/>
    <mergeCell ref="B12:B13"/>
    <mergeCell ref="C12:G12"/>
    <mergeCell ref="B18:B19"/>
    <mergeCell ref="C18:G18"/>
    <mergeCell ref="C25:D25"/>
    <mergeCell ref="C26:D26"/>
    <mergeCell ref="C27:D27"/>
    <mergeCell ref="B84:D84"/>
    <mergeCell ref="B72:D72"/>
    <mergeCell ref="B75:D75"/>
    <mergeCell ref="B78:D78"/>
    <mergeCell ref="B81:D81"/>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6A8D-3814-4A92-A43D-AA4D11B2EA65}">
  <dimension ref="B1:U310"/>
  <sheetViews>
    <sheetView topLeftCell="A266" zoomScale="70" zoomScaleNormal="70" workbookViewId="0">
      <selection activeCell="B208" sqref="B208"/>
    </sheetView>
  </sheetViews>
  <sheetFormatPr defaultColWidth="8.81640625" defaultRowHeight="18.5" x14ac:dyDescent="0.65"/>
  <cols>
    <col min="1" max="1" width="8.81640625" style="10"/>
    <col min="2" max="2" width="34.7265625" style="10" bestFit="1" customWidth="1"/>
    <col min="3" max="3" width="18.81640625" style="10" customWidth="1"/>
    <col min="4" max="4" width="15.08984375" style="10" customWidth="1"/>
    <col min="5" max="5" width="17.1796875" style="10" customWidth="1"/>
    <col min="6" max="7" width="8.81640625" style="10"/>
    <col min="8" max="8" width="0.26953125" style="10" customWidth="1"/>
    <col min="9" max="11" width="8.81640625" style="10"/>
    <col min="12" max="12" width="4.7265625" style="10" customWidth="1"/>
    <col min="13" max="13" width="8.81640625" style="10" hidden="1" customWidth="1"/>
    <col min="14" max="14" width="8.81640625" style="10"/>
    <col min="15" max="15" width="6.26953125" style="10" customWidth="1"/>
    <col min="16" max="16" width="2.453125" style="10" customWidth="1"/>
    <col min="17" max="17" width="8.81640625" style="10" hidden="1" customWidth="1"/>
    <col min="18" max="16384" width="8.81640625" style="10"/>
  </cols>
  <sheetData>
    <row r="1" spans="2:9" ht="19" thickBot="1" x14ac:dyDescent="0.7"/>
    <row r="2" spans="2:9" x14ac:dyDescent="0.65">
      <c r="B2" s="92" t="s">
        <v>104</v>
      </c>
      <c r="C2" s="348"/>
      <c r="D2" s="348"/>
      <c r="E2" s="348"/>
      <c r="F2" s="348"/>
      <c r="G2" s="348"/>
      <c r="H2" s="348"/>
      <c r="I2" s="349"/>
    </row>
    <row r="3" spans="2:9" ht="14.5" customHeight="1" x14ac:dyDescent="0.65">
      <c r="B3" s="644" t="s">
        <v>105</v>
      </c>
      <c r="C3" s="653" t="s">
        <v>3</v>
      </c>
      <c r="D3" s="653"/>
      <c r="E3" s="653"/>
      <c r="F3" s="653"/>
      <c r="G3" s="653"/>
      <c r="H3" s="653"/>
      <c r="I3" s="341"/>
    </row>
    <row r="4" spans="2:9" ht="15" customHeight="1" x14ac:dyDescent="0.65">
      <c r="B4" s="644"/>
      <c r="C4" s="653"/>
      <c r="D4" s="653"/>
      <c r="E4" s="653"/>
      <c r="F4" s="653"/>
      <c r="G4" s="653"/>
      <c r="H4" s="653"/>
      <c r="I4" s="341"/>
    </row>
    <row r="5" spans="2:9" x14ac:dyDescent="0.65">
      <c r="B5" s="644"/>
      <c r="C5" s="289">
        <v>2017</v>
      </c>
      <c r="D5" s="289">
        <v>2018</v>
      </c>
      <c r="E5" s="289">
        <v>2021</v>
      </c>
      <c r="F5" s="289">
        <v>2022</v>
      </c>
      <c r="G5" s="653">
        <v>2023</v>
      </c>
      <c r="H5" s="653"/>
      <c r="I5" s="341"/>
    </row>
    <row r="6" spans="2:9" ht="37" x14ac:dyDescent="0.65">
      <c r="B6" s="338" t="s">
        <v>106</v>
      </c>
      <c r="C6" s="324">
        <v>12</v>
      </c>
      <c r="D6" s="324">
        <v>11.9</v>
      </c>
      <c r="E6" s="324">
        <v>12.16</v>
      </c>
      <c r="F6" s="324">
        <v>9.42</v>
      </c>
      <c r="G6" s="718">
        <v>15.9</v>
      </c>
      <c r="H6" s="718"/>
      <c r="I6" s="341"/>
    </row>
    <row r="7" spans="2:9" ht="19" thickBot="1" x14ac:dyDescent="0.7">
      <c r="B7" s="371" t="s">
        <v>1169</v>
      </c>
      <c r="C7" s="344" t="s">
        <v>1180</v>
      </c>
      <c r="D7" s="344"/>
      <c r="E7" s="344"/>
      <c r="F7" s="344"/>
      <c r="G7" s="344"/>
      <c r="H7" s="344"/>
      <c r="I7" s="345"/>
    </row>
    <row r="9" spans="2:9" ht="19" thickBot="1" x14ac:dyDescent="0.7"/>
    <row r="10" spans="2:9" x14ac:dyDescent="0.65">
      <c r="B10" s="92" t="s">
        <v>1301</v>
      </c>
      <c r="C10" s="348"/>
      <c r="D10" s="348"/>
      <c r="E10" s="348"/>
      <c r="F10" s="348"/>
      <c r="G10" s="348"/>
      <c r="H10" s="349"/>
    </row>
    <row r="11" spans="2:9" x14ac:dyDescent="0.65">
      <c r="B11" s="644" t="s">
        <v>107</v>
      </c>
      <c r="C11" s="653" t="s">
        <v>3</v>
      </c>
      <c r="D11" s="653"/>
      <c r="E11" s="653"/>
      <c r="F11" s="653"/>
      <c r="G11" s="653"/>
      <c r="H11" s="341"/>
    </row>
    <row r="12" spans="2:9" x14ac:dyDescent="0.65">
      <c r="B12" s="644"/>
      <c r="C12" s="294">
        <v>2017</v>
      </c>
      <c r="D12" s="294">
        <v>2018</v>
      </c>
      <c r="E12" s="294">
        <v>2019</v>
      </c>
      <c r="F12" s="294">
        <v>2023</v>
      </c>
      <c r="G12" s="294">
        <v>2024</v>
      </c>
      <c r="H12" s="341"/>
    </row>
    <row r="13" spans="2:9" ht="31.5" customHeight="1" thickBot="1" x14ac:dyDescent="0.7">
      <c r="B13" s="49" t="s">
        <v>108</v>
      </c>
      <c r="C13" s="133">
        <v>99.7</v>
      </c>
      <c r="D13" s="133">
        <v>99.4</v>
      </c>
      <c r="E13" s="133">
        <v>98.7</v>
      </c>
      <c r="F13" s="133">
        <v>99.8</v>
      </c>
      <c r="G13" s="133">
        <v>99.6</v>
      </c>
      <c r="H13" s="345"/>
    </row>
    <row r="14" spans="2:9" ht="19" thickBot="1" x14ac:dyDescent="0.7">
      <c r="B14" s="81" t="s">
        <v>1169</v>
      </c>
      <c r="C14" s="358" t="s">
        <v>1179</v>
      </c>
      <c r="D14" s="358"/>
      <c r="E14" s="358"/>
      <c r="F14" s="358"/>
      <c r="G14" s="359"/>
    </row>
    <row r="16" spans="2:9" ht="19" thickBot="1" x14ac:dyDescent="0.7"/>
    <row r="17" spans="2:8" x14ac:dyDescent="0.65">
      <c r="B17" s="92" t="s">
        <v>109</v>
      </c>
      <c r="C17" s="348"/>
      <c r="D17" s="348"/>
      <c r="E17" s="348"/>
      <c r="F17" s="348"/>
      <c r="G17" s="348"/>
      <c r="H17" s="349"/>
    </row>
    <row r="18" spans="2:8" x14ac:dyDescent="0.65">
      <c r="B18" s="716" t="s">
        <v>105</v>
      </c>
      <c r="C18" s="662" t="s">
        <v>3</v>
      </c>
      <c r="D18" s="663"/>
      <c r="E18" s="663"/>
      <c r="F18" s="663"/>
      <c r="G18" s="717"/>
      <c r="H18" s="341"/>
    </row>
    <row r="19" spans="2:8" x14ac:dyDescent="0.65">
      <c r="B19" s="716"/>
      <c r="C19" s="289">
        <v>2017</v>
      </c>
      <c r="D19" s="289">
        <v>2018</v>
      </c>
      <c r="E19" s="289">
        <v>2021</v>
      </c>
      <c r="F19" s="289">
        <v>2022</v>
      </c>
      <c r="G19" s="289">
        <v>2023</v>
      </c>
      <c r="H19" s="341"/>
    </row>
    <row r="20" spans="2:8" ht="37.5" thickBot="1" x14ac:dyDescent="0.7">
      <c r="B20" s="279" t="s">
        <v>110</v>
      </c>
      <c r="C20" s="332">
        <v>8.9</v>
      </c>
      <c r="D20" s="332">
        <v>8.5</v>
      </c>
      <c r="E20" s="332">
        <v>8.9600000000000009</v>
      </c>
      <c r="F20" s="332">
        <v>10.050000000000001</v>
      </c>
      <c r="G20" s="332">
        <v>11.79</v>
      </c>
      <c r="H20" s="345"/>
    </row>
    <row r="21" spans="2:8" ht="19" thickBot="1" x14ac:dyDescent="0.7">
      <c r="B21" s="81" t="s">
        <v>1169</v>
      </c>
      <c r="C21" s="358" t="s">
        <v>1183</v>
      </c>
      <c r="D21" s="358"/>
      <c r="E21" s="358"/>
      <c r="F21" s="358"/>
      <c r="G21" s="359"/>
    </row>
    <row r="23" spans="2:8" ht="19" thickBot="1" x14ac:dyDescent="0.7"/>
    <row r="24" spans="2:8" x14ac:dyDescent="0.65">
      <c r="B24" s="92" t="s">
        <v>111</v>
      </c>
      <c r="C24" s="348"/>
      <c r="D24" s="348"/>
      <c r="E24" s="348"/>
      <c r="F24" s="348"/>
      <c r="G24" s="348"/>
      <c r="H24" s="349"/>
    </row>
    <row r="25" spans="2:8" x14ac:dyDescent="0.65">
      <c r="B25" s="716" t="s">
        <v>105</v>
      </c>
      <c r="C25" s="653" t="s">
        <v>3</v>
      </c>
      <c r="D25" s="653"/>
      <c r="E25" s="653"/>
      <c r="F25" s="653"/>
      <c r="G25" s="653"/>
      <c r="H25" s="341"/>
    </row>
    <row r="26" spans="2:8" x14ac:dyDescent="0.65">
      <c r="B26" s="716"/>
      <c r="C26" s="289">
        <v>2017</v>
      </c>
      <c r="D26" s="289">
        <v>2018</v>
      </c>
      <c r="E26" s="289">
        <v>2021</v>
      </c>
      <c r="F26" s="289">
        <v>2022</v>
      </c>
      <c r="G26" s="289">
        <v>2023</v>
      </c>
      <c r="H26" s="341"/>
    </row>
    <row r="27" spans="2:8" ht="37.5" thickBot="1" x14ac:dyDescent="0.7">
      <c r="B27" s="279" t="s">
        <v>112</v>
      </c>
      <c r="C27" s="332">
        <v>5</v>
      </c>
      <c r="D27" s="332">
        <v>3.6</v>
      </c>
      <c r="E27" s="332">
        <v>2.75</v>
      </c>
      <c r="F27" s="332">
        <v>2.42</v>
      </c>
      <c r="G27" s="332">
        <v>5.2</v>
      </c>
      <c r="H27" s="345"/>
    </row>
    <row r="28" spans="2:8" ht="19" thickBot="1" x14ac:dyDescent="0.7">
      <c r="B28" s="81" t="s">
        <v>1169</v>
      </c>
      <c r="C28" s="358" t="s">
        <v>1184</v>
      </c>
      <c r="D28" s="358"/>
      <c r="E28" s="358"/>
      <c r="F28" s="358"/>
      <c r="G28" s="359"/>
    </row>
    <row r="30" spans="2:8" ht="19" thickBot="1" x14ac:dyDescent="0.7"/>
    <row r="31" spans="2:8" ht="36.65" customHeight="1" x14ac:dyDescent="0.65">
      <c r="B31" s="714" t="s">
        <v>113</v>
      </c>
      <c r="C31" s="715"/>
      <c r="D31" s="715"/>
      <c r="E31" s="715"/>
      <c r="F31" s="715"/>
      <c r="G31" s="715"/>
      <c r="H31" s="349"/>
    </row>
    <row r="32" spans="2:8" x14ac:dyDescent="0.65">
      <c r="B32" s="644" t="s">
        <v>32</v>
      </c>
      <c r="C32" s="653" t="s">
        <v>114</v>
      </c>
      <c r="D32" s="653"/>
      <c r="E32" s="653"/>
      <c r="F32" s="653"/>
      <c r="G32" s="653"/>
      <c r="H32" s="341"/>
    </row>
    <row r="33" spans="2:8" x14ac:dyDescent="0.65">
      <c r="B33" s="644"/>
      <c r="C33" s="289">
        <v>2019</v>
      </c>
      <c r="D33" s="289">
        <v>2020</v>
      </c>
      <c r="E33" s="289">
        <v>2021</v>
      </c>
      <c r="F33" s="289">
        <v>2022</v>
      </c>
      <c r="G33" s="289">
        <v>2023</v>
      </c>
      <c r="H33" s="341"/>
    </row>
    <row r="34" spans="2:8" x14ac:dyDescent="0.65">
      <c r="B34" s="22" t="s">
        <v>115</v>
      </c>
      <c r="C34" s="277">
        <v>0.03</v>
      </c>
      <c r="D34" s="277">
        <v>0.03</v>
      </c>
      <c r="E34" s="277">
        <v>0.04</v>
      </c>
      <c r="F34" s="277">
        <v>0.05</v>
      </c>
      <c r="G34" s="277">
        <v>0.06</v>
      </c>
      <c r="H34" s="341"/>
    </row>
    <row r="35" spans="2:8" x14ac:dyDescent="0.65">
      <c r="B35" s="31" t="s">
        <v>5</v>
      </c>
      <c r="C35" s="285" t="s">
        <v>116</v>
      </c>
      <c r="D35" s="285" t="s">
        <v>116</v>
      </c>
      <c r="E35" s="285" t="s">
        <v>116</v>
      </c>
      <c r="F35" s="285" t="s">
        <v>116</v>
      </c>
      <c r="G35" s="285" t="s">
        <v>116</v>
      </c>
      <c r="H35" s="341"/>
    </row>
    <row r="36" spans="2:8" ht="19" thickBot="1" x14ac:dyDescent="0.7">
      <c r="B36" s="134" t="s">
        <v>6</v>
      </c>
      <c r="C36" s="302">
        <v>0.02</v>
      </c>
      <c r="D36" s="302">
        <v>0.02</v>
      </c>
      <c r="E36" s="302">
        <v>0.03</v>
      </c>
      <c r="F36" s="302">
        <v>0.03</v>
      </c>
      <c r="G36" s="302">
        <v>0.04</v>
      </c>
      <c r="H36" s="345"/>
    </row>
    <row r="37" spans="2:8" ht="19" thickBot="1" x14ac:dyDescent="0.7">
      <c r="B37" s="135" t="s">
        <v>1169</v>
      </c>
      <c r="C37" s="91" t="s">
        <v>1180</v>
      </c>
      <c r="D37" s="91"/>
      <c r="E37" s="91"/>
      <c r="F37" s="91"/>
      <c r="G37" s="238"/>
    </row>
    <row r="39" spans="2:8" ht="19" thickBot="1" x14ac:dyDescent="0.7"/>
    <row r="40" spans="2:8" x14ac:dyDescent="0.65">
      <c r="B40" s="632" t="s">
        <v>117</v>
      </c>
      <c r="C40" s="633"/>
      <c r="D40" s="633"/>
      <c r="E40" s="633"/>
      <c r="F40" s="633"/>
      <c r="G40" s="633"/>
      <c r="H40" s="349"/>
    </row>
    <row r="41" spans="2:8" ht="19" thickBot="1" x14ac:dyDescent="0.7">
      <c r="B41" s="644" t="s">
        <v>32</v>
      </c>
      <c r="C41" s="653" t="s">
        <v>118</v>
      </c>
      <c r="D41" s="653"/>
      <c r="E41" s="653"/>
      <c r="F41" s="653"/>
      <c r="G41" s="653"/>
      <c r="H41" s="341"/>
    </row>
    <row r="42" spans="2:8" ht="19" thickBot="1" x14ac:dyDescent="0.7">
      <c r="B42" s="644"/>
      <c r="C42" s="156">
        <v>2020</v>
      </c>
      <c r="D42" s="311">
        <v>2021</v>
      </c>
      <c r="E42" s="311">
        <v>2022</v>
      </c>
      <c r="F42" s="311">
        <v>2023</v>
      </c>
      <c r="G42" s="311">
        <v>2024</v>
      </c>
      <c r="H42" s="341"/>
    </row>
    <row r="43" spans="2:8" ht="19" thickBot="1" x14ac:dyDescent="0.7">
      <c r="B43" s="22" t="s">
        <v>115</v>
      </c>
      <c r="C43" s="136">
        <v>8.1</v>
      </c>
      <c r="D43" s="137">
        <v>9.52</v>
      </c>
      <c r="E43" s="137">
        <v>9.2100000000000009</v>
      </c>
      <c r="F43" s="137">
        <v>8.82</v>
      </c>
      <c r="G43" s="137">
        <v>8.3000000000000007</v>
      </c>
      <c r="H43" s="341"/>
    </row>
    <row r="44" spans="2:8" ht="19" thickBot="1" x14ac:dyDescent="0.7">
      <c r="B44" s="31" t="s">
        <v>5</v>
      </c>
      <c r="C44" s="136">
        <v>7.2</v>
      </c>
      <c r="D44" s="137">
        <v>6.6</v>
      </c>
      <c r="E44" s="137">
        <v>6.19</v>
      </c>
      <c r="F44" s="137">
        <v>5.5</v>
      </c>
      <c r="G44" s="137">
        <v>5.83</v>
      </c>
      <c r="H44" s="341"/>
    </row>
    <row r="45" spans="2:8" ht="19" thickBot="1" x14ac:dyDescent="0.7">
      <c r="B45" s="26" t="s">
        <v>6</v>
      </c>
      <c r="C45" s="136">
        <v>7.75</v>
      </c>
      <c r="D45" s="137">
        <v>8.3699999999999992</v>
      </c>
      <c r="E45" s="137">
        <v>8</v>
      </c>
      <c r="F45" s="137">
        <v>7.53</v>
      </c>
      <c r="G45" s="137">
        <v>7.4</v>
      </c>
      <c r="H45" s="345"/>
    </row>
    <row r="46" spans="2:8" ht="19" thickBot="1" x14ac:dyDescent="0.7">
      <c r="B46" s="81" t="s">
        <v>1169</v>
      </c>
      <c r="C46" s="358" t="s">
        <v>1180</v>
      </c>
      <c r="D46" s="358"/>
      <c r="E46" s="358"/>
      <c r="F46" s="358"/>
      <c r="G46" s="359"/>
    </row>
    <row r="48" spans="2:8" ht="19" thickBot="1" x14ac:dyDescent="0.7"/>
    <row r="49" spans="2:8" x14ac:dyDescent="0.65">
      <c r="B49" s="138" t="s">
        <v>119</v>
      </c>
      <c r="C49" s="348"/>
      <c r="D49" s="348"/>
      <c r="E49" s="348"/>
      <c r="F49" s="348"/>
      <c r="G49" s="348"/>
      <c r="H49" s="349"/>
    </row>
    <row r="50" spans="2:8" ht="19" thickBot="1" x14ac:dyDescent="0.7">
      <c r="B50" s="644" t="s">
        <v>32</v>
      </c>
      <c r="C50" s="653" t="s">
        <v>120</v>
      </c>
      <c r="D50" s="653"/>
      <c r="E50" s="653"/>
      <c r="F50" s="653"/>
      <c r="G50" s="653"/>
      <c r="H50" s="341"/>
    </row>
    <row r="51" spans="2:8" ht="19" thickBot="1" x14ac:dyDescent="0.7">
      <c r="B51" s="644"/>
      <c r="C51" s="139">
        <v>2020</v>
      </c>
      <c r="D51" s="140">
        <v>2021</v>
      </c>
      <c r="E51" s="140">
        <v>2022</v>
      </c>
      <c r="F51" s="140">
        <v>2023</v>
      </c>
      <c r="G51" s="140">
        <v>2024</v>
      </c>
      <c r="H51" s="341"/>
    </row>
    <row r="52" spans="2:8" ht="19" thickBot="1" x14ac:dyDescent="0.7">
      <c r="B52" s="334" t="s">
        <v>4</v>
      </c>
      <c r="C52" s="141">
        <v>5.7000000000000002E-3</v>
      </c>
      <c r="D52" s="142">
        <v>0</v>
      </c>
      <c r="E52" s="142">
        <v>0</v>
      </c>
      <c r="F52" s="142">
        <v>0</v>
      </c>
      <c r="G52" s="142">
        <v>0</v>
      </c>
      <c r="H52" s="341"/>
    </row>
    <row r="53" spans="2:8" ht="19" thickBot="1" x14ac:dyDescent="0.7">
      <c r="B53" s="23" t="s">
        <v>121</v>
      </c>
      <c r="C53" s="141">
        <v>2.5000000000000001E-3</v>
      </c>
      <c r="D53" s="142">
        <v>0</v>
      </c>
      <c r="E53" s="142">
        <v>0</v>
      </c>
      <c r="F53" s="142">
        <v>0</v>
      </c>
      <c r="G53" s="142">
        <v>0</v>
      </c>
      <c r="H53" s="341"/>
    </row>
    <row r="54" spans="2:8" ht="19" thickBot="1" x14ac:dyDescent="0.7">
      <c r="B54" s="26" t="s">
        <v>6</v>
      </c>
      <c r="C54" s="136">
        <v>4.4000000000000003E-3</v>
      </c>
      <c r="D54" s="143">
        <v>0</v>
      </c>
      <c r="E54" s="143">
        <v>0</v>
      </c>
      <c r="F54" s="143">
        <v>0</v>
      </c>
      <c r="G54" s="143">
        <v>0</v>
      </c>
      <c r="H54" s="345"/>
    </row>
    <row r="55" spans="2:8" ht="19" thickBot="1" x14ac:dyDescent="0.7">
      <c r="B55" s="81" t="s">
        <v>1169</v>
      </c>
      <c r="C55" s="358" t="s">
        <v>1180</v>
      </c>
      <c r="D55" s="358"/>
      <c r="E55" s="358"/>
      <c r="F55" s="358"/>
      <c r="G55" s="359"/>
    </row>
    <row r="57" spans="2:8" ht="19" thickBot="1" x14ac:dyDescent="0.7"/>
    <row r="58" spans="2:8" x14ac:dyDescent="0.65">
      <c r="B58" s="714" t="s">
        <v>122</v>
      </c>
      <c r="C58" s="715"/>
      <c r="D58" s="715"/>
      <c r="E58" s="715"/>
      <c r="F58" s="715"/>
      <c r="G58" s="715"/>
      <c r="H58" s="349"/>
    </row>
    <row r="59" spans="2:8" ht="16" customHeight="1" x14ac:dyDescent="0.65">
      <c r="B59" s="644" t="s">
        <v>32</v>
      </c>
      <c r="C59" s="653" t="s">
        <v>123</v>
      </c>
      <c r="D59" s="653"/>
      <c r="E59" s="653"/>
      <c r="F59" s="653"/>
      <c r="G59" s="653"/>
      <c r="H59" s="654"/>
    </row>
    <row r="60" spans="2:8" x14ac:dyDescent="0.65">
      <c r="B60" s="644"/>
      <c r="C60" s="289">
        <v>2020</v>
      </c>
      <c r="D60" s="289">
        <v>2021</v>
      </c>
      <c r="E60" s="289">
        <v>2022</v>
      </c>
      <c r="F60" s="289">
        <v>2023</v>
      </c>
      <c r="G60" s="653">
        <v>2024</v>
      </c>
      <c r="H60" s="654"/>
    </row>
    <row r="61" spans="2:8" x14ac:dyDescent="0.65">
      <c r="B61" s="334" t="s">
        <v>4</v>
      </c>
      <c r="C61" s="277">
        <v>0.99</v>
      </c>
      <c r="D61" s="277">
        <v>0.89</v>
      </c>
      <c r="E61" s="277">
        <v>0.08</v>
      </c>
      <c r="F61" s="277">
        <v>7.0000000000000007E-2</v>
      </c>
      <c r="G61" s="676">
        <v>7.0000000000000007E-2</v>
      </c>
      <c r="H61" s="677"/>
    </row>
    <row r="62" spans="2:8" x14ac:dyDescent="0.65">
      <c r="B62" s="23" t="s">
        <v>121</v>
      </c>
      <c r="C62" s="285">
        <v>0.66</v>
      </c>
      <c r="D62" s="285">
        <v>0.69</v>
      </c>
      <c r="E62" s="285">
        <v>0.16</v>
      </c>
      <c r="F62" s="285">
        <v>0</v>
      </c>
      <c r="G62" s="665">
        <v>0.158</v>
      </c>
      <c r="H62" s="640"/>
    </row>
    <row r="63" spans="2:8" ht="19" thickBot="1" x14ac:dyDescent="0.7">
      <c r="B63" s="26" t="s">
        <v>6</v>
      </c>
      <c r="C63" s="302">
        <v>0.83</v>
      </c>
      <c r="D63" s="302">
        <v>0.79</v>
      </c>
      <c r="E63" s="302">
        <v>0.12</v>
      </c>
      <c r="F63" s="302">
        <v>3.7999999999999999E-2</v>
      </c>
      <c r="G63" s="719">
        <v>0.11600000000000001</v>
      </c>
      <c r="H63" s="720"/>
    </row>
    <row r="64" spans="2:8" ht="19" thickBot="1" x14ac:dyDescent="0.7">
      <c r="B64" s="81" t="s">
        <v>1169</v>
      </c>
      <c r="C64" s="358" t="s">
        <v>1180</v>
      </c>
      <c r="D64" s="358"/>
      <c r="E64" s="358"/>
      <c r="F64" s="358"/>
      <c r="G64" s="359"/>
    </row>
    <row r="66" spans="2:10" ht="19" thickBot="1" x14ac:dyDescent="0.7"/>
    <row r="67" spans="2:10" x14ac:dyDescent="0.65">
      <c r="B67" s="144" t="s">
        <v>124</v>
      </c>
      <c r="C67" s="348"/>
    </row>
    <row r="68" spans="2:10" ht="37" customHeight="1" x14ac:dyDescent="0.65">
      <c r="B68" s="644" t="s">
        <v>125</v>
      </c>
      <c r="C68" s="696" t="s">
        <v>32</v>
      </c>
      <c r="D68" s="733" t="s">
        <v>126</v>
      </c>
      <c r="E68" s="734"/>
      <c r="F68" s="734"/>
      <c r="G68" s="734"/>
      <c r="H68" s="734"/>
      <c r="I68" s="734"/>
      <c r="J68" s="734"/>
    </row>
    <row r="69" spans="2:10" x14ac:dyDescent="0.65">
      <c r="B69" s="644"/>
      <c r="C69" s="696"/>
      <c r="D69" s="289">
        <v>2019</v>
      </c>
      <c r="E69" s="289">
        <v>2020</v>
      </c>
      <c r="F69" s="289">
        <v>2021</v>
      </c>
      <c r="G69" s="289">
        <v>2022</v>
      </c>
      <c r="H69" s="289">
        <v>2022</v>
      </c>
      <c r="I69" s="653">
        <v>2023</v>
      </c>
      <c r="J69" s="653"/>
    </row>
    <row r="70" spans="2:10" x14ac:dyDescent="0.65">
      <c r="B70" s="710" t="s">
        <v>127</v>
      </c>
      <c r="C70" s="277" t="s">
        <v>4</v>
      </c>
      <c r="D70" s="277">
        <v>889</v>
      </c>
      <c r="E70" s="277">
        <v>879</v>
      </c>
      <c r="F70" s="277">
        <v>466</v>
      </c>
      <c r="G70" s="278">
        <v>388</v>
      </c>
      <c r="H70" s="277">
        <v>388</v>
      </c>
      <c r="I70" s="741">
        <v>753</v>
      </c>
      <c r="J70" s="742"/>
    </row>
    <row r="71" spans="2:10" x14ac:dyDescent="0.65">
      <c r="B71" s="710"/>
      <c r="C71" s="285" t="s">
        <v>121</v>
      </c>
      <c r="D71" s="285">
        <v>207</v>
      </c>
      <c r="E71" s="285">
        <v>188</v>
      </c>
      <c r="F71" s="285">
        <v>136</v>
      </c>
      <c r="G71" s="292">
        <v>222</v>
      </c>
      <c r="H71" s="285">
        <v>142</v>
      </c>
      <c r="I71" s="743">
        <v>222</v>
      </c>
      <c r="J71" s="744"/>
    </row>
    <row r="72" spans="2:10" x14ac:dyDescent="0.65">
      <c r="B72" s="710"/>
      <c r="C72" s="326" t="s">
        <v>6</v>
      </c>
      <c r="D72" s="372">
        <v>1096</v>
      </c>
      <c r="E72" s="372">
        <v>1067</v>
      </c>
      <c r="F72" s="326">
        <v>602</v>
      </c>
      <c r="G72" s="330">
        <v>975</v>
      </c>
      <c r="H72" s="326">
        <v>530</v>
      </c>
      <c r="I72" s="739">
        <v>975</v>
      </c>
      <c r="J72" s="740"/>
    </row>
    <row r="73" spans="2:10" x14ac:dyDescent="0.65">
      <c r="B73" s="710" t="s">
        <v>128</v>
      </c>
      <c r="C73" s="285" t="s">
        <v>4</v>
      </c>
      <c r="D73" s="285">
        <v>27</v>
      </c>
      <c r="E73" s="285">
        <v>16</v>
      </c>
      <c r="F73" s="285">
        <v>23</v>
      </c>
      <c r="G73" s="292">
        <v>20</v>
      </c>
      <c r="H73" s="285">
        <v>19</v>
      </c>
      <c r="I73" s="743">
        <v>20</v>
      </c>
      <c r="J73" s="744"/>
    </row>
    <row r="74" spans="2:10" x14ac:dyDescent="0.65">
      <c r="B74" s="710"/>
      <c r="C74" s="277" t="s">
        <v>121</v>
      </c>
      <c r="D74" s="277">
        <v>5</v>
      </c>
      <c r="E74" s="277">
        <v>0</v>
      </c>
      <c r="F74" s="277">
        <v>5</v>
      </c>
      <c r="G74" s="278">
        <v>4</v>
      </c>
      <c r="H74" s="277">
        <v>3</v>
      </c>
      <c r="I74" s="741">
        <v>4</v>
      </c>
      <c r="J74" s="742"/>
    </row>
    <row r="75" spans="2:10" x14ac:dyDescent="0.65">
      <c r="B75" s="710"/>
      <c r="C75" s="326" t="s">
        <v>6</v>
      </c>
      <c r="D75" s="326">
        <v>32</v>
      </c>
      <c r="E75" s="326">
        <v>16</v>
      </c>
      <c r="F75" s="326">
        <v>28</v>
      </c>
      <c r="G75" s="330">
        <v>24</v>
      </c>
      <c r="H75" s="326">
        <v>22</v>
      </c>
      <c r="I75" s="739">
        <v>24</v>
      </c>
      <c r="J75" s="740"/>
    </row>
    <row r="76" spans="2:10" x14ac:dyDescent="0.65">
      <c r="B76" s="710" t="s">
        <v>129</v>
      </c>
      <c r="C76" s="277" t="s">
        <v>4</v>
      </c>
      <c r="D76" s="277">
        <v>3</v>
      </c>
      <c r="E76" s="277">
        <v>0</v>
      </c>
      <c r="F76" s="277">
        <v>0</v>
      </c>
      <c r="G76" s="278">
        <v>0</v>
      </c>
      <c r="H76" s="277">
        <v>0</v>
      </c>
      <c r="I76" s="741">
        <v>0</v>
      </c>
      <c r="J76" s="742"/>
    </row>
    <row r="77" spans="2:10" x14ac:dyDescent="0.65">
      <c r="B77" s="710"/>
      <c r="C77" s="285" t="s">
        <v>121</v>
      </c>
      <c r="D77" s="285">
        <v>0</v>
      </c>
      <c r="E77" s="285">
        <v>0</v>
      </c>
      <c r="F77" s="285">
        <v>0</v>
      </c>
      <c r="G77" s="292">
        <v>0</v>
      </c>
      <c r="H77" s="285">
        <v>0</v>
      </c>
      <c r="I77" s="743">
        <v>0</v>
      </c>
      <c r="J77" s="744"/>
    </row>
    <row r="78" spans="2:10" x14ac:dyDescent="0.65">
      <c r="B78" s="710"/>
      <c r="C78" s="326" t="s">
        <v>6</v>
      </c>
      <c r="D78" s="326">
        <v>3</v>
      </c>
      <c r="E78" s="326">
        <v>0</v>
      </c>
      <c r="F78" s="326">
        <v>0</v>
      </c>
      <c r="G78" s="327">
        <v>0</v>
      </c>
      <c r="H78" s="326">
        <v>0</v>
      </c>
      <c r="I78" s="745">
        <v>0</v>
      </c>
      <c r="J78" s="746"/>
    </row>
    <row r="79" spans="2:10" x14ac:dyDescent="0.65">
      <c r="B79" s="710" t="s">
        <v>130</v>
      </c>
      <c r="C79" s="285" t="s">
        <v>4</v>
      </c>
      <c r="D79" s="285">
        <v>0</v>
      </c>
      <c r="E79" s="285">
        <v>0</v>
      </c>
      <c r="F79" s="285">
        <v>0</v>
      </c>
      <c r="G79" s="292">
        <v>0</v>
      </c>
      <c r="H79" s="285">
        <v>0</v>
      </c>
      <c r="I79" s="743">
        <v>0</v>
      </c>
      <c r="J79" s="744"/>
    </row>
    <row r="80" spans="2:10" x14ac:dyDescent="0.65">
      <c r="B80" s="710"/>
      <c r="C80" s="277" t="s">
        <v>121</v>
      </c>
      <c r="D80" s="277">
        <v>0</v>
      </c>
      <c r="E80" s="277">
        <v>0</v>
      </c>
      <c r="F80" s="277">
        <v>0</v>
      </c>
      <c r="G80" s="278">
        <v>0</v>
      </c>
      <c r="H80" s="277">
        <v>0</v>
      </c>
      <c r="I80" s="741">
        <v>0</v>
      </c>
      <c r="J80" s="742"/>
    </row>
    <row r="81" spans="2:10" x14ac:dyDescent="0.65">
      <c r="B81" s="710"/>
      <c r="C81" s="329" t="s">
        <v>6</v>
      </c>
      <c r="D81" s="329">
        <v>0</v>
      </c>
      <c r="E81" s="329">
        <v>0</v>
      </c>
      <c r="F81" s="329">
        <v>0</v>
      </c>
      <c r="G81" s="330">
        <v>0</v>
      </c>
      <c r="H81" s="329">
        <v>0</v>
      </c>
      <c r="I81" s="739">
        <v>0</v>
      </c>
      <c r="J81" s="740"/>
    </row>
    <row r="82" spans="2:10" x14ac:dyDescent="0.65">
      <c r="B82" s="710" t="s">
        <v>131</v>
      </c>
      <c r="C82" s="277" t="s">
        <v>4</v>
      </c>
      <c r="D82" s="277">
        <v>0</v>
      </c>
      <c r="E82" s="277">
        <v>0</v>
      </c>
      <c r="F82" s="277">
        <v>0</v>
      </c>
      <c r="G82" s="278">
        <v>0</v>
      </c>
      <c r="H82" s="277">
        <v>0</v>
      </c>
      <c r="I82" s="741">
        <v>0</v>
      </c>
      <c r="J82" s="742"/>
    </row>
    <row r="83" spans="2:10" x14ac:dyDescent="0.65">
      <c r="B83" s="710"/>
      <c r="C83" s="285" t="s">
        <v>121</v>
      </c>
      <c r="D83" s="285">
        <v>0</v>
      </c>
      <c r="E83" s="285">
        <v>0</v>
      </c>
      <c r="F83" s="285">
        <v>0</v>
      </c>
      <c r="G83" s="292">
        <v>0</v>
      </c>
      <c r="H83" s="285">
        <v>0</v>
      </c>
      <c r="I83" s="743">
        <v>0</v>
      </c>
      <c r="J83" s="744"/>
    </row>
    <row r="84" spans="2:10" x14ac:dyDescent="0.65">
      <c r="B84" s="710"/>
      <c r="C84" s="326" t="s">
        <v>6</v>
      </c>
      <c r="D84" s="329">
        <v>0</v>
      </c>
      <c r="E84" s="329">
        <v>0</v>
      </c>
      <c r="F84" s="329">
        <v>0</v>
      </c>
      <c r="G84" s="330">
        <v>0</v>
      </c>
      <c r="H84" s="329">
        <v>0</v>
      </c>
      <c r="I84" s="739">
        <v>0</v>
      </c>
      <c r="J84" s="740"/>
    </row>
    <row r="85" spans="2:10" x14ac:dyDescent="0.65">
      <c r="B85" s="710" t="s">
        <v>132</v>
      </c>
      <c r="C85" s="285" t="s">
        <v>4</v>
      </c>
      <c r="D85" s="285">
        <v>0</v>
      </c>
      <c r="E85" s="285">
        <v>0</v>
      </c>
      <c r="F85" s="285">
        <v>0</v>
      </c>
      <c r="G85" s="292">
        <v>0</v>
      </c>
      <c r="H85" s="285">
        <v>0</v>
      </c>
      <c r="I85" s="743">
        <v>0</v>
      </c>
      <c r="J85" s="744"/>
    </row>
    <row r="86" spans="2:10" x14ac:dyDescent="0.65">
      <c r="B86" s="710"/>
      <c r="C86" s="277" t="s">
        <v>121</v>
      </c>
      <c r="D86" s="277">
        <v>0</v>
      </c>
      <c r="E86" s="277">
        <v>0</v>
      </c>
      <c r="F86" s="277">
        <v>0</v>
      </c>
      <c r="G86" s="278">
        <v>0</v>
      </c>
      <c r="H86" s="277">
        <v>0</v>
      </c>
      <c r="I86" s="741">
        <v>0</v>
      </c>
      <c r="J86" s="742"/>
    </row>
    <row r="87" spans="2:10" x14ac:dyDescent="0.65">
      <c r="B87" s="710"/>
      <c r="C87" s="326" t="s">
        <v>6</v>
      </c>
      <c r="D87" s="329">
        <v>0</v>
      </c>
      <c r="E87" s="329">
        <v>0</v>
      </c>
      <c r="F87" s="329">
        <v>0</v>
      </c>
      <c r="G87" s="330">
        <v>0</v>
      </c>
      <c r="H87" s="329">
        <v>0</v>
      </c>
      <c r="I87" s="739">
        <v>0</v>
      </c>
      <c r="J87" s="740"/>
    </row>
    <row r="88" spans="2:10" x14ac:dyDescent="0.65">
      <c r="B88" s="712" t="s">
        <v>1302</v>
      </c>
      <c r="C88" s="277" t="s">
        <v>4</v>
      </c>
      <c r="D88" s="277">
        <v>47</v>
      </c>
      <c r="E88" s="277">
        <v>33</v>
      </c>
      <c r="F88" s="277">
        <v>58</v>
      </c>
      <c r="G88" s="278">
        <v>21</v>
      </c>
      <c r="H88" s="277">
        <v>14</v>
      </c>
      <c r="I88" s="741">
        <v>21</v>
      </c>
      <c r="J88" s="742"/>
    </row>
    <row r="89" spans="2:10" x14ac:dyDescent="0.65">
      <c r="B89" s="712"/>
      <c r="C89" s="285" t="s">
        <v>121</v>
      </c>
      <c r="D89" s="285">
        <v>0</v>
      </c>
      <c r="E89" s="285">
        <v>6</v>
      </c>
      <c r="F89" s="285">
        <v>13</v>
      </c>
      <c r="G89" s="292">
        <v>4</v>
      </c>
      <c r="H89" s="285">
        <v>5</v>
      </c>
      <c r="I89" s="743">
        <v>4</v>
      </c>
      <c r="J89" s="744"/>
    </row>
    <row r="90" spans="2:10" x14ac:dyDescent="0.65">
      <c r="B90" s="712"/>
      <c r="C90" s="326" t="s">
        <v>6</v>
      </c>
      <c r="D90" s="326">
        <v>47</v>
      </c>
      <c r="E90" s="326">
        <v>39</v>
      </c>
      <c r="F90" s="326">
        <v>71</v>
      </c>
      <c r="G90" s="330">
        <v>25</v>
      </c>
      <c r="H90" s="326">
        <v>19</v>
      </c>
      <c r="I90" s="739">
        <v>25</v>
      </c>
      <c r="J90" s="740"/>
    </row>
    <row r="91" spans="2:10" x14ac:dyDescent="0.65">
      <c r="B91" s="710" t="s">
        <v>133</v>
      </c>
      <c r="C91" s="285" t="s">
        <v>4</v>
      </c>
      <c r="D91" s="193">
        <v>1799</v>
      </c>
      <c r="E91" s="285">
        <v>791</v>
      </c>
      <c r="F91" s="285">
        <v>987</v>
      </c>
      <c r="G91" s="292">
        <v>1136</v>
      </c>
      <c r="H91" s="193">
        <v>1094</v>
      </c>
      <c r="I91" s="743">
        <v>1136</v>
      </c>
      <c r="J91" s="744"/>
    </row>
    <row r="92" spans="2:10" x14ac:dyDescent="0.65">
      <c r="B92" s="710"/>
      <c r="C92" s="277" t="s">
        <v>121</v>
      </c>
      <c r="D92" s="17">
        <v>1973</v>
      </c>
      <c r="E92" s="277">
        <v>756</v>
      </c>
      <c r="F92" s="17">
        <v>1531</v>
      </c>
      <c r="G92" s="278">
        <v>1213</v>
      </c>
      <c r="H92" s="17">
        <v>1125</v>
      </c>
      <c r="I92" s="741">
        <v>1213</v>
      </c>
      <c r="J92" s="742"/>
    </row>
    <row r="93" spans="2:10" x14ac:dyDescent="0.65">
      <c r="B93" s="710"/>
      <c r="C93" s="326" t="s">
        <v>6</v>
      </c>
      <c r="D93" s="372">
        <v>3772</v>
      </c>
      <c r="E93" s="372">
        <v>1547</v>
      </c>
      <c r="F93" s="372">
        <v>2518</v>
      </c>
      <c r="G93" s="330">
        <v>2349</v>
      </c>
      <c r="H93" s="372">
        <v>2219</v>
      </c>
      <c r="I93" s="739">
        <v>2349</v>
      </c>
      <c r="J93" s="740"/>
    </row>
    <row r="94" spans="2:10" x14ac:dyDescent="0.65">
      <c r="B94" s="710" t="s">
        <v>134</v>
      </c>
      <c r="C94" s="277" t="s">
        <v>4</v>
      </c>
      <c r="D94" s="277">
        <v>0</v>
      </c>
      <c r="E94" s="277">
        <v>0</v>
      </c>
      <c r="F94" s="277">
        <v>0</v>
      </c>
      <c r="G94" s="278">
        <v>0</v>
      </c>
      <c r="H94" s="277">
        <v>0</v>
      </c>
      <c r="I94" s="741">
        <v>0</v>
      </c>
      <c r="J94" s="742"/>
    </row>
    <row r="95" spans="2:10" x14ac:dyDescent="0.65">
      <c r="B95" s="710"/>
      <c r="C95" s="285" t="s">
        <v>121</v>
      </c>
      <c r="D95" s="285">
        <v>0</v>
      </c>
      <c r="E95" s="285">
        <v>0</v>
      </c>
      <c r="F95" s="285">
        <v>0</v>
      </c>
      <c r="G95" s="292">
        <v>0</v>
      </c>
      <c r="H95" s="285">
        <v>0</v>
      </c>
      <c r="I95" s="743">
        <v>0</v>
      </c>
      <c r="J95" s="744"/>
    </row>
    <row r="96" spans="2:10" x14ac:dyDescent="0.65">
      <c r="B96" s="710"/>
      <c r="C96" s="326" t="s">
        <v>6</v>
      </c>
      <c r="D96" s="329">
        <v>0</v>
      </c>
      <c r="E96" s="329">
        <v>0</v>
      </c>
      <c r="F96" s="329">
        <v>0</v>
      </c>
      <c r="G96" s="330">
        <v>0</v>
      </c>
      <c r="H96" s="329">
        <v>0</v>
      </c>
      <c r="I96" s="739">
        <v>0</v>
      </c>
      <c r="J96" s="740"/>
    </row>
    <row r="97" spans="2:10" x14ac:dyDescent="0.65">
      <c r="B97" s="710" t="s">
        <v>135</v>
      </c>
      <c r="C97" s="285" t="s">
        <v>4</v>
      </c>
      <c r="D97" s="285">
        <v>0</v>
      </c>
      <c r="E97" s="285">
        <v>0</v>
      </c>
      <c r="F97" s="285">
        <v>0</v>
      </c>
      <c r="G97" s="292">
        <v>0</v>
      </c>
      <c r="H97" s="285">
        <v>0</v>
      </c>
      <c r="I97" s="743">
        <v>0</v>
      </c>
      <c r="J97" s="744"/>
    </row>
    <row r="98" spans="2:10" x14ac:dyDescent="0.65">
      <c r="B98" s="710"/>
      <c r="C98" s="277" t="s">
        <v>121</v>
      </c>
      <c r="D98" s="277">
        <v>0</v>
      </c>
      <c r="E98" s="277">
        <v>0</v>
      </c>
      <c r="F98" s="277">
        <v>0</v>
      </c>
      <c r="G98" s="278">
        <v>0</v>
      </c>
      <c r="H98" s="277">
        <v>0</v>
      </c>
      <c r="I98" s="741">
        <v>0</v>
      </c>
      <c r="J98" s="742"/>
    </row>
    <row r="99" spans="2:10" x14ac:dyDescent="0.65">
      <c r="B99" s="710"/>
      <c r="C99" s="329" t="s">
        <v>6</v>
      </c>
      <c r="D99" s="329">
        <v>0</v>
      </c>
      <c r="E99" s="329">
        <v>0</v>
      </c>
      <c r="F99" s="329">
        <v>0</v>
      </c>
      <c r="G99" s="330">
        <v>0</v>
      </c>
      <c r="H99" s="329">
        <v>0</v>
      </c>
      <c r="I99" s="739">
        <v>0</v>
      </c>
      <c r="J99" s="740"/>
    </row>
    <row r="100" spans="2:10" x14ac:dyDescent="0.65">
      <c r="B100" s="727" t="s">
        <v>6</v>
      </c>
      <c r="C100" s="277" t="s">
        <v>4</v>
      </c>
      <c r="D100" s="373">
        <v>2765</v>
      </c>
      <c r="E100" s="373">
        <v>1719</v>
      </c>
      <c r="F100" s="373">
        <v>1534</v>
      </c>
      <c r="G100" s="278">
        <v>1930</v>
      </c>
      <c r="H100" s="373">
        <v>1515</v>
      </c>
      <c r="I100" s="741">
        <v>1930</v>
      </c>
      <c r="J100" s="742"/>
    </row>
    <row r="101" spans="2:10" x14ac:dyDescent="0.65">
      <c r="B101" s="727"/>
      <c r="C101" s="285" t="s">
        <v>121</v>
      </c>
      <c r="D101" s="374">
        <v>2185</v>
      </c>
      <c r="E101" s="324">
        <v>950</v>
      </c>
      <c r="F101" s="374">
        <v>1685</v>
      </c>
      <c r="G101" s="292">
        <v>1443</v>
      </c>
      <c r="H101" s="374">
        <v>1275</v>
      </c>
      <c r="I101" s="743">
        <v>1443</v>
      </c>
      <c r="J101" s="744"/>
    </row>
    <row r="102" spans="2:10" ht="19" thickBot="1" x14ac:dyDescent="0.7">
      <c r="B102" s="728"/>
      <c r="C102" s="375" t="s">
        <v>6</v>
      </c>
      <c r="D102" s="376">
        <v>4950</v>
      </c>
      <c r="E102" s="376">
        <v>2669</v>
      </c>
      <c r="F102" s="376">
        <v>3638</v>
      </c>
      <c r="G102" s="145">
        <v>3373</v>
      </c>
      <c r="H102" s="376">
        <v>2790</v>
      </c>
      <c r="I102" s="747">
        <v>3373</v>
      </c>
      <c r="J102" s="748"/>
    </row>
    <row r="103" spans="2:10" ht="19" thickBot="1" x14ac:dyDescent="0.7">
      <c r="B103" s="81" t="s">
        <v>1169</v>
      </c>
      <c r="C103" s="358" t="s">
        <v>1180</v>
      </c>
      <c r="D103" s="358"/>
      <c r="E103" s="358"/>
      <c r="F103" s="358"/>
      <c r="G103" s="358"/>
      <c r="H103" s="358"/>
      <c r="I103" s="358"/>
      <c r="J103" s="359"/>
    </row>
    <row r="105" spans="2:10" ht="19" thickBot="1" x14ac:dyDescent="0.7"/>
    <row r="106" spans="2:10" ht="33" customHeight="1" x14ac:dyDescent="0.65">
      <c r="B106" s="729" t="s">
        <v>1225</v>
      </c>
      <c r="C106" s="730"/>
      <c r="D106" s="730"/>
      <c r="E106" s="730"/>
      <c r="F106" s="730"/>
      <c r="G106" s="377"/>
    </row>
    <row r="107" spans="2:10" x14ac:dyDescent="0.65">
      <c r="B107" s="644" t="s">
        <v>105</v>
      </c>
      <c r="C107" s="662" t="s">
        <v>3</v>
      </c>
      <c r="D107" s="663"/>
      <c r="E107" s="663"/>
      <c r="F107" s="663"/>
      <c r="G107" s="664"/>
    </row>
    <row r="108" spans="2:10" x14ac:dyDescent="0.65">
      <c r="B108" s="644"/>
      <c r="C108" s="289">
        <v>2018</v>
      </c>
      <c r="D108" s="289">
        <v>2019</v>
      </c>
      <c r="E108" s="289">
        <v>2020</v>
      </c>
      <c r="F108" s="289">
        <v>2021</v>
      </c>
      <c r="G108" s="290">
        <v>2022</v>
      </c>
    </row>
    <row r="109" spans="2:10" ht="55.5" x14ac:dyDescent="0.65">
      <c r="B109" s="338" t="s">
        <v>1303</v>
      </c>
      <c r="C109" s="285">
        <v>14.86</v>
      </c>
      <c r="D109" s="285">
        <v>14.83</v>
      </c>
      <c r="E109" s="285">
        <v>13.37</v>
      </c>
      <c r="F109" s="285">
        <v>13</v>
      </c>
      <c r="G109" s="285">
        <v>16</v>
      </c>
    </row>
    <row r="110" spans="2:10" ht="19" thickBot="1" x14ac:dyDescent="0.7">
      <c r="B110" s="731" t="s">
        <v>136</v>
      </c>
      <c r="C110" s="645"/>
      <c r="D110" s="645"/>
      <c r="E110" s="645"/>
      <c r="F110" s="645"/>
      <c r="G110" s="732"/>
    </row>
    <row r="111" spans="2:10" ht="19" thickBot="1" x14ac:dyDescent="0.7">
      <c r="B111" s="81" t="s">
        <v>1169</v>
      </c>
      <c r="C111" s="358" t="s">
        <v>1185</v>
      </c>
      <c r="D111" s="358"/>
      <c r="E111" s="358"/>
      <c r="F111" s="358"/>
      <c r="G111" s="359"/>
    </row>
    <row r="113" spans="2:7" ht="19" thickBot="1" x14ac:dyDescent="0.7"/>
    <row r="114" spans="2:7" x14ac:dyDescent="0.65">
      <c r="B114" s="378" t="s">
        <v>1304</v>
      </c>
      <c r="C114" s="348"/>
      <c r="D114" s="348"/>
      <c r="E114" s="348"/>
      <c r="F114" s="348"/>
      <c r="G114" s="349"/>
    </row>
    <row r="115" spans="2:7" x14ac:dyDescent="0.65">
      <c r="B115" s="644" t="s">
        <v>32</v>
      </c>
      <c r="C115" s="653" t="s">
        <v>137</v>
      </c>
      <c r="D115" s="653"/>
      <c r="E115" s="653"/>
      <c r="F115" s="653"/>
      <c r="G115" s="654"/>
    </row>
    <row r="116" spans="2:7" ht="19" thickBot="1" x14ac:dyDescent="0.7">
      <c r="B116" s="644"/>
      <c r="C116" s="289">
        <v>2019</v>
      </c>
      <c r="D116" s="289">
        <v>2020</v>
      </c>
      <c r="E116" s="289">
        <v>2021</v>
      </c>
      <c r="F116" s="289">
        <v>2022</v>
      </c>
      <c r="G116" s="290">
        <v>2023</v>
      </c>
    </row>
    <row r="117" spans="2:7" ht="19" thickBot="1" x14ac:dyDescent="0.7">
      <c r="B117" s="334" t="s">
        <v>4</v>
      </c>
      <c r="C117" s="146">
        <v>2.4750000000000001</v>
      </c>
      <c r="D117" s="147">
        <v>3.1539999999999999</v>
      </c>
      <c r="E117" s="147">
        <v>1.7</v>
      </c>
      <c r="F117" s="147">
        <v>2</v>
      </c>
      <c r="G117" s="147">
        <v>2.65</v>
      </c>
    </row>
    <row r="118" spans="2:7" ht="19" thickBot="1" x14ac:dyDescent="0.7">
      <c r="B118" s="23" t="s">
        <v>121</v>
      </c>
      <c r="C118" s="136">
        <v>0.998</v>
      </c>
      <c r="D118" s="137">
        <v>1.133</v>
      </c>
      <c r="E118" s="137">
        <v>1.1499999999999999</v>
      </c>
      <c r="F118" s="137">
        <v>0.65</v>
      </c>
      <c r="G118" s="137">
        <v>0.84</v>
      </c>
    </row>
    <row r="119" spans="2:7" ht="19" thickBot="1" x14ac:dyDescent="0.7">
      <c r="B119" s="26" t="s">
        <v>6</v>
      </c>
      <c r="C119" s="136">
        <v>1.899</v>
      </c>
      <c r="D119" s="148">
        <v>2.367</v>
      </c>
      <c r="E119" s="148">
        <v>1.47</v>
      </c>
      <c r="F119" s="148">
        <v>1.47</v>
      </c>
      <c r="G119" s="148">
        <v>1.96</v>
      </c>
    </row>
    <row r="120" spans="2:7" ht="19" thickBot="1" x14ac:dyDescent="0.7">
      <c r="B120" s="81" t="s">
        <v>1169</v>
      </c>
      <c r="C120" s="358" t="s">
        <v>1180</v>
      </c>
      <c r="D120" s="358"/>
      <c r="E120" s="358"/>
      <c r="F120" s="358"/>
      <c r="G120" s="359"/>
    </row>
    <row r="122" spans="2:7" ht="19" thickBot="1" x14ac:dyDescent="0.7"/>
    <row r="123" spans="2:7" ht="32.5" customHeight="1" x14ac:dyDescent="0.65">
      <c r="B123" s="632" t="s">
        <v>138</v>
      </c>
      <c r="C123" s="633"/>
      <c r="D123" s="633"/>
      <c r="E123" s="633"/>
      <c r="F123" s="634"/>
    </row>
    <row r="124" spans="2:7" ht="14.5" customHeight="1" x14ac:dyDescent="0.65">
      <c r="B124" s="644" t="s">
        <v>139</v>
      </c>
      <c r="C124" s="733" t="s">
        <v>140</v>
      </c>
      <c r="D124" s="734"/>
      <c r="E124" s="734"/>
      <c r="F124" s="734"/>
      <c r="G124" s="734"/>
    </row>
    <row r="125" spans="2:7" x14ac:dyDescent="0.65">
      <c r="B125" s="644"/>
      <c r="C125" s="735"/>
      <c r="D125" s="736"/>
      <c r="E125" s="736"/>
      <c r="F125" s="736"/>
      <c r="G125" s="736"/>
    </row>
    <row r="126" spans="2:7" x14ac:dyDescent="0.65">
      <c r="B126" s="644"/>
      <c r="C126" s="184">
        <v>2020</v>
      </c>
      <c r="D126" s="294">
        <v>2021</v>
      </c>
      <c r="E126" s="294">
        <v>2022</v>
      </c>
      <c r="F126" s="294">
        <v>2023</v>
      </c>
      <c r="G126" s="295">
        <v>2024</v>
      </c>
    </row>
    <row r="127" spans="2:7" x14ac:dyDescent="0.65">
      <c r="B127" s="334" t="s">
        <v>4</v>
      </c>
      <c r="C127" s="29">
        <v>100</v>
      </c>
      <c r="D127" s="29">
        <v>100</v>
      </c>
      <c r="E127" s="29">
        <v>100</v>
      </c>
      <c r="F127" s="29">
        <v>100</v>
      </c>
      <c r="G127" s="333">
        <v>100</v>
      </c>
    </row>
    <row r="128" spans="2:7" x14ac:dyDescent="0.65">
      <c r="B128" s="23" t="s">
        <v>121</v>
      </c>
      <c r="C128" s="21">
        <v>100</v>
      </c>
      <c r="D128" s="21">
        <v>100</v>
      </c>
      <c r="E128" s="21">
        <v>100</v>
      </c>
      <c r="F128" s="21">
        <v>100</v>
      </c>
      <c r="G128" s="32">
        <v>100</v>
      </c>
    </row>
    <row r="129" spans="2:7" ht="19" thickBot="1" x14ac:dyDescent="0.7">
      <c r="B129" s="379" t="s">
        <v>6</v>
      </c>
      <c r="C129" s="380">
        <v>100</v>
      </c>
      <c r="D129" s="380">
        <v>100</v>
      </c>
      <c r="E129" s="380">
        <v>100</v>
      </c>
      <c r="F129" s="380">
        <v>100</v>
      </c>
      <c r="G129" s="381">
        <v>100</v>
      </c>
    </row>
    <row r="130" spans="2:7" ht="19" thickBot="1" x14ac:dyDescent="0.7">
      <c r="B130" s="99" t="s">
        <v>141</v>
      </c>
      <c r="C130" s="358"/>
      <c r="D130" s="358"/>
      <c r="E130" s="358"/>
      <c r="F130" s="359"/>
      <c r="G130" s="349"/>
    </row>
    <row r="131" spans="2:7" ht="19" thickBot="1" x14ac:dyDescent="0.7">
      <c r="B131" s="371" t="s">
        <v>1169</v>
      </c>
      <c r="C131" s="344" t="s">
        <v>1180</v>
      </c>
      <c r="D131" s="344"/>
      <c r="E131" s="344"/>
      <c r="F131" s="344"/>
      <c r="G131" s="345"/>
    </row>
    <row r="133" spans="2:7" ht="19" thickBot="1" x14ac:dyDescent="0.7"/>
    <row r="134" spans="2:7" ht="56" thickBot="1" x14ac:dyDescent="0.7">
      <c r="B134" s="124" t="s">
        <v>142</v>
      </c>
      <c r="C134" s="349"/>
    </row>
    <row r="135" spans="2:7" ht="19" thickBot="1" x14ac:dyDescent="0.7">
      <c r="B135" s="149" t="s">
        <v>143</v>
      </c>
      <c r="C135" s="345"/>
    </row>
    <row r="137" spans="2:7" ht="19" thickBot="1" x14ac:dyDescent="0.7"/>
    <row r="138" spans="2:7" x14ac:dyDescent="0.65">
      <c r="B138" s="632" t="s">
        <v>144</v>
      </c>
      <c r="C138" s="633"/>
      <c r="D138" s="633"/>
      <c r="E138" s="633"/>
      <c r="F138" s="633"/>
      <c r="G138" s="634"/>
    </row>
    <row r="139" spans="2:7" x14ac:dyDescent="0.65">
      <c r="B139" s="644" t="s">
        <v>32</v>
      </c>
      <c r="C139" s="653" t="s">
        <v>145</v>
      </c>
      <c r="D139" s="653"/>
      <c r="E139" s="653"/>
      <c r="F139" s="653"/>
      <c r="G139" s="654"/>
    </row>
    <row r="140" spans="2:7" x14ac:dyDescent="0.65">
      <c r="B140" s="644"/>
      <c r="C140" s="289">
        <v>2020</v>
      </c>
      <c r="D140" s="289">
        <v>2021</v>
      </c>
      <c r="E140" s="289">
        <v>2022</v>
      </c>
      <c r="F140" s="289">
        <v>2023</v>
      </c>
      <c r="G140" s="290">
        <v>2024</v>
      </c>
    </row>
    <row r="141" spans="2:7" ht="19" thickBot="1" x14ac:dyDescent="0.7">
      <c r="B141" s="122" t="s">
        <v>6</v>
      </c>
      <c r="C141" s="123">
        <v>14.64</v>
      </c>
      <c r="D141" s="123">
        <v>15.11</v>
      </c>
      <c r="E141" s="123">
        <v>14.16</v>
      </c>
      <c r="F141" s="123">
        <v>13.12</v>
      </c>
      <c r="G141" s="382">
        <v>12.13</v>
      </c>
    </row>
    <row r="142" spans="2:7" ht="19" thickBot="1" x14ac:dyDescent="0.7">
      <c r="B142" s="81" t="s">
        <v>1169</v>
      </c>
      <c r="C142" s="358" t="s">
        <v>1180</v>
      </c>
      <c r="D142" s="358"/>
      <c r="E142" s="358"/>
      <c r="F142" s="358"/>
      <c r="G142" s="359"/>
    </row>
    <row r="144" spans="2:7" ht="19" thickBot="1" x14ac:dyDescent="0.7"/>
    <row r="145" spans="2:9" ht="40" customHeight="1" x14ac:dyDescent="0.65">
      <c r="B145" s="632" t="s">
        <v>146</v>
      </c>
      <c r="C145" s="633"/>
      <c r="D145" s="633"/>
      <c r="E145" s="633"/>
      <c r="F145" s="634"/>
    </row>
    <row r="146" spans="2:9" x14ac:dyDescent="0.65">
      <c r="B146" s="644" t="s">
        <v>105</v>
      </c>
      <c r="C146" s="653" t="s">
        <v>3</v>
      </c>
      <c r="D146" s="653"/>
      <c r="E146" s="653"/>
      <c r="F146" s="654"/>
    </row>
    <row r="147" spans="2:9" ht="19" thickBot="1" x14ac:dyDescent="0.7">
      <c r="B147" s="644"/>
      <c r="C147" s="289">
        <v>2017</v>
      </c>
      <c r="D147" s="289">
        <v>2018</v>
      </c>
      <c r="E147" s="289">
        <v>2023</v>
      </c>
      <c r="F147" s="290">
        <v>2024</v>
      </c>
    </row>
    <row r="148" spans="2:9" ht="74.5" thickBot="1" x14ac:dyDescent="0.7">
      <c r="B148" s="49" t="s">
        <v>147</v>
      </c>
      <c r="C148" s="146">
        <v>54.2</v>
      </c>
      <c r="D148" s="147">
        <v>60.1</v>
      </c>
      <c r="E148" s="147">
        <v>53.6</v>
      </c>
      <c r="F148" s="147">
        <v>56</v>
      </c>
    </row>
    <row r="149" spans="2:9" ht="19" thickBot="1" x14ac:dyDescent="0.7">
      <c r="B149" s="81" t="s">
        <v>1169</v>
      </c>
      <c r="C149" s="358" t="s">
        <v>1186</v>
      </c>
      <c r="D149" s="358"/>
      <c r="E149" s="358"/>
      <c r="F149" s="359"/>
    </row>
    <row r="151" spans="2:9" ht="19" thickBot="1" x14ac:dyDescent="0.7"/>
    <row r="152" spans="2:9" ht="31.5" customHeight="1" x14ac:dyDescent="0.65">
      <c r="B152" s="632" t="s">
        <v>148</v>
      </c>
      <c r="C152" s="633"/>
      <c r="D152" s="633"/>
      <c r="E152" s="634"/>
    </row>
    <row r="153" spans="2:9" x14ac:dyDescent="0.65">
      <c r="B153" s="644" t="s">
        <v>105</v>
      </c>
      <c r="C153" s="653" t="s">
        <v>3</v>
      </c>
      <c r="D153" s="653"/>
      <c r="E153" s="654"/>
    </row>
    <row r="154" spans="2:9" x14ac:dyDescent="0.65">
      <c r="B154" s="644"/>
      <c r="C154" s="289">
        <v>2017</v>
      </c>
      <c r="D154" s="289">
        <v>2018</v>
      </c>
      <c r="E154" s="290">
        <v>2024</v>
      </c>
    </row>
    <row r="155" spans="2:9" ht="37" x14ac:dyDescent="0.65">
      <c r="B155" s="338" t="s">
        <v>149</v>
      </c>
      <c r="C155" s="285">
        <v>11.7</v>
      </c>
      <c r="D155" s="285">
        <v>7.4</v>
      </c>
      <c r="E155" s="292">
        <v>4.1500000000000004</v>
      </c>
    </row>
    <row r="156" spans="2:9" ht="19" thickBot="1" x14ac:dyDescent="0.7">
      <c r="B156" s="100" t="s">
        <v>150</v>
      </c>
      <c r="C156" s="344"/>
      <c r="D156" s="344"/>
      <c r="E156" s="345"/>
    </row>
    <row r="157" spans="2:9" ht="19" thickBot="1" x14ac:dyDescent="0.7">
      <c r="B157" s="81" t="s">
        <v>1169</v>
      </c>
      <c r="C157" s="358" t="s">
        <v>1186</v>
      </c>
      <c r="D157" s="358"/>
      <c r="E157" s="359"/>
    </row>
    <row r="159" spans="2:9" ht="19" thickBot="1" x14ac:dyDescent="0.7"/>
    <row r="160" spans="2:9" x14ac:dyDescent="0.65">
      <c r="B160" s="588" t="s">
        <v>151</v>
      </c>
      <c r="C160" s="348"/>
      <c r="D160" s="348"/>
      <c r="E160" s="348"/>
      <c r="F160" s="348"/>
      <c r="G160" s="348"/>
      <c r="H160" s="348"/>
      <c r="I160" s="349"/>
    </row>
    <row r="161" spans="2:21" x14ac:dyDescent="0.65">
      <c r="B161" s="644" t="s">
        <v>125</v>
      </c>
      <c r="C161" s="696" t="s">
        <v>32</v>
      </c>
      <c r="D161" s="653" t="s">
        <v>3</v>
      </c>
      <c r="E161" s="653"/>
      <c r="F161" s="653"/>
      <c r="G161" s="653"/>
      <c r="H161" s="653"/>
      <c r="I161" s="654"/>
    </row>
    <row r="162" spans="2:21" x14ac:dyDescent="0.65">
      <c r="B162" s="644"/>
      <c r="C162" s="696"/>
      <c r="D162" s="289">
        <v>2020</v>
      </c>
      <c r="E162" s="289">
        <v>2021</v>
      </c>
      <c r="F162" s="289">
        <v>2022</v>
      </c>
      <c r="G162" s="289">
        <v>2023</v>
      </c>
      <c r="H162" s="289">
        <v>2023</v>
      </c>
      <c r="I162" s="290">
        <v>2024</v>
      </c>
    </row>
    <row r="163" spans="2:21" x14ac:dyDescent="0.65">
      <c r="B163" s="712" t="s">
        <v>152</v>
      </c>
      <c r="C163" s="75" t="s">
        <v>4</v>
      </c>
      <c r="D163" s="335">
        <v>89</v>
      </c>
      <c r="E163" s="335">
        <v>89.2</v>
      </c>
      <c r="F163" s="335">
        <v>90</v>
      </c>
      <c r="G163" s="335">
        <v>91.4</v>
      </c>
      <c r="H163" s="383">
        <v>91.4</v>
      </c>
      <c r="I163" s="384"/>
    </row>
    <row r="164" spans="2:21" x14ac:dyDescent="0.65">
      <c r="B164" s="712"/>
      <c r="C164" s="116" t="s">
        <v>5</v>
      </c>
      <c r="D164" s="324">
        <v>91.1</v>
      </c>
      <c r="E164" s="324">
        <v>91</v>
      </c>
      <c r="F164" s="324">
        <v>91</v>
      </c>
      <c r="G164" s="324">
        <v>92.1</v>
      </c>
      <c r="H164" s="385">
        <v>92.1</v>
      </c>
      <c r="I164" s="386"/>
    </row>
    <row r="165" spans="2:21" x14ac:dyDescent="0.65">
      <c r="B165" s="712"/>
      <c r="C165" s="150" t="s">
        <v>6</v>
      </c>
      <c r="D165" s="326">
        <v>89.5</v>
      </c>
      <c r="E165" s="326">
        <v>89.5</v>
      </c>
      <c r="F165" s="326">
        <v>90.2</v>
      </c>
      <c r="G165" s="326">
        <v>92</v>
      </c>
      <c r="H165" s="326">
        <v>92</v>
      </c>
      <c r="I165" s="387"/>
    </row>
    <row r="166" spans="2:21" x14ac:dyDescent="0.65">
      <c r="B166" s="712" t="s">
        <v>153</v>
      </c>
      <c r="C166" s="116" t="s">
        <v>4</v>
      </c>
      <c r="D166" s="324">
        <v>97.6</v>
      </c>
      <c r="E166" s="324">
        <v>97.2</v>
      </c>
      <c r="F166" s="324">
        <v>97.8</v>
      </c>
      <c r="G166" s="324">
        <v>96.5</v>
      </c>
      <c r="H166" s="324">
        <v>96.5</v>
      </c>
      <c r="I166" s="325">
        <v>96.9</v>
      </c>
    </row>
    <row r="167" spans="2:21" x14ac:dyDescent="0.65">
      <c r="B167" s="712"/>
      <c r="C167" s="75" t="s">
        <v>5</v>
      </c>
      <c r="D167" s="335">
        <v>96.9</v>
      </c>
      <c r="E167" s="335">
        <v>97.4</v>
      </c>
      <c r="F167" s="335">
        <v>98</v>
      </c>
      <c r="G167" s="335">
        <v>97</v>
      </c>
      <c r="H167" s="335">
        <v>97</v>
      </c>
      <c r="I167" s="336">
        <v>96.4</v>
      </c>
    </row>
    <row r="168" spans="2:21" x14ac:dyDescent="0.65">
      <c r="B168" s="712"/>
      <c r="C168" s="150" t="s">
        <v>6</v>
      </c>
      <c r="D168" s="326">
        <v>97.4</v>
      </c>
      <c r="E168" s="326">
        <v>97.3</v>
      </c>
      <c r="F168" s="326">
        <v>97.9</v>
      </c>
      <c r="G168" s="326">
        <v>96.8</v>
      </c>
      <c r="H168" s="326">
        <v>96.8</v>
      </c>
      <c r="I168" s="327">
        <v>96.7</v>
      </c>
    </row>
    <row r="169" spans="2:21" x14ac:dyDescent="0.65">
      <c r="B169" s="712" t="s">
        <v>154</v>
      </c>
      <c r="C169" s="75" t="s">
        <v>4</v>
      </c>
      <c r="D169" s="335">
        <v>100</v>
      </c>
      <c r="E169" s="335">
        <v>100</v>
      </c>
      <c r="F169" s="335">
        <v>100</v>
      </c>
      <c r="G169" s="335">
        <v>95.6</v>
      </c>
      <c r="H169" s="335">
        <v>95.6</v>
      </c>
      <c r="I169" s="384"/>
    </row>
    <row r="170" spans="2:21" x14ac:dyDescent="0.65">
      <c r="B170" s="712"/>
      <c r="C170" s="116" t="s">
        <v>5</v>
      </c>
      <c r="D170" s="324">
        <v>83.2</v>
      </c>
      <c r="E170" s="324">
        <v>81.099999999999994</v>
      </c>
      <c r="F170" s="324">
        <v>83.7</v>
      </c>
      <c r="G170" s="324">
        <v>89</v>
      </c>
      <c r="H170" s="324">
        <v>86</v>
      </c>
      <c r="I170" s="386"/>
    </row>
    <row r="171" spans="2:21" x14ac:dyDescent="0.65">
      <c r="B171" s="712"/>
      <c r="C171" s="150" t="s">
        <v>6</v>
      </c>
      <c r="D171" s="326">
        <v>96.1</v>
      </c>
      <c r="E171" s="326">
        <v>95.5</v>
      </c>
      <c r="F171" s="326">
        <v>95.9</v>
      </c>
      <c r="G171" s="326">
        <v>94.3</v>
      </c>
      <c r="H171" s="326">
        <v>94.3</v>
      </c>
      <c r="I171" s="330"/>
    </row>
    <row r="172" spans="2:21" x14ac:dyDescent="0.65">
      <c r="B172" s="354"/>
      <c r="I172" s="341"/>
    </row>
    <row r="173" spans="2:21" x14ac:dyDescent="0.65">
      <c r="B173" s="354"/>
      <c r="I173" s="341"/>
    </row>
    <row r="174" spans="2:21" x14ac:dyDescent="0.65">
      <c r="B174" s="650" t="s">
        <v>155</v>
      </c>
      <c r="C174" s="713"/>
      <c r="D174" s="713"/>
      <c r="E174" s="313">
        <v>2019</v>
      </c>
      <c r="F174" s="313">
        <v>2022</v>
      </c>
      <c r="G174" s="313">
        <v>2023</v>
      </c>
      <c r="H174" s="341"/>
      <c r="I174" s="341"/>
    </row>
    <row r="175" spans="2:21" ht="37" customHeight="1" x14ac:dyDescent="0.65">
      <c r="B175" s="710" t="s">
        <v>156</v>
      </c>
      <c r="C175" s="711"/>
      <c r="D175" s="711"/>
      <c r="E175" s="285">
        <v>79.900000000000006</v>
      </c>
      <c r="F175" s="285">
        <v>88.8</v>
      </c>
      <c r="G175" s="285">
        <v>88.8</v>
      </c>
      <c r="H175" s="341"/>
      <c r="I175" s="341"/>
    </row>
    <row r="176" spans="2:21" ht="19" thickBot="1" x14ac:dyDescent="0.7">
      <c r="B176" s="388"/>
      <c r="C176" s="586"/>
      <c r="D176" s="389"/>
      <c r="E176" s="390"/>
      <c r="F176" s="586"/>
      <c r="G176" s="586"/>
      <c r="H176" s="341"/>
      <c r="I176" s="341"/>
      <c r="O176" s="391"/>
      <c r="P176" s="6"/>
      <c r="Q176" s="708"/>
      <c r="R176" s="709"/>
      <c r="S176" s="391"/>
      <c r="T176" s="391"/>
      <c r="U176" s="391"/>
    </row>
    <row r="177" spans="2:21" x14ac:dyDescent="0.65">
      <c r="B177" s="723" t="s">
        <v>105</v>
      </c>
      <c r="C177" s="705" t="s">
        <v>3</v>
      </c>
      <c r="D177" s="705"/>
      <c r="E177" s="705"/>
      <c r="F177" s="705"/>
      <c r="G177" s="705"/>
      <c r="H177" s="341"/>
      <c r="I177" s="341"/>
      <c r="O177" s="19"/>
      <c r="P177" s="19"/>
      <c r="Q177" s="19"/>
      <c r="R177" s="19"/>
      <c r="S177" s="19"/>
      <c r="T177" s="19"/>
      <c r="U177" s="19"/>
    </row>
    <row r="178" spans="2:21" x14ac:dyDescent="0.65">
      <c r="B178" s="723"/>
      <c r="C178" s="306">
        <v>2020</v>
      </c>
      <c r="D178" s="306">
        <v>2021</v>
      </c>
      <c r="E178" s="306">
        <v>2022</v>
      </c>
      <c r="F178" s="306">
        <v>2023</v>
      </c>
      <c r="G178" s="306">
        <v>2024</v>
      </c>
      <c r="H178" s="341"/>
      <c r="I178" s="341"/>
      <c r="O178" s="323"/>
      <c r="P178" s="323"/>
      <c r="Q178" s="323"/>
      <c r="R178" s="323"/>
      <c r="S178" s="323"/>
      <c r="T178" s="323"/>
      <c r="U178" s="323"/>
    </row>
    <row r="179" spans="2:21" x14ac:dyDescent="0.65">
      <c r="B179" s="304" t="s">
        <v>157</v>
      </c>
      <c r="C179" s="21">
        <v>24.9</v>
      </c>
      <c r="D179" s="21">
        <v>25</v>
      </c>
      <c r="E179" s="21">
        <v>24.3</v>
      </c>
      <c r="F179" s="21">
        <v>23.7</v>
      </c>
      <c r="G179" s="21">
        <v>23.4</v>
      </c>
      <c r="H179" s="587"/>
      <c r="I179" s="587"/>
      <c r="O179" s="323"/>
      <c r="P179" s="323"/>
      <c r="Q179" s="323"/>
      <c r="R179" s="323"/>
      <c r="S179" s="323"/>
      <c r="T179" s="323"/>
      <c r="U179" s="323"/>
    </row>
    <row r="180" spans="2:21" ht="19" thickBot="1" x14ac:dyDescent="0.7">
      <c r="B180" s="354"/>
      <c r="H180" s="341"/>
      <c r="I180" s="341"/>
    </row>
    <row r="181" spans="2:21" ht="57" customHeight="1" x14ac:dyDescent="0.65">
      <c r="B181" s="706" t="s">
        <v>158</v>
      </c>
      <c r="C181" s="653" t="s">
        <v>3</v>
      </c>
      <c r="D181" s="653"/>
      <c r="E181" s="653"/>
      <c r="F181" s="653"/>
      <c r="G181" s="653"/>
      <c r="H181" s="653"/>
      <c r="I181" s="341"/>
    </row>
    <row r="182" spans="2:21" ht="19" thickBot="1" x14ac:dyDescent="0.7">
      <c r="B182" s="707"/>
      <c r="C182" s="392">
        <v>2020</v>
      </c>
      <c r="D182" s="392">
        <v>2021</v>
      </c>
      <c r="E182" s="392">
        <v>2022</v>
      </c>
      <c r="F182" s="392">
        <v>2023</v>
      </c>
      <c r="G182" s="392">
        <v>2024</v>
      </c>
      <c r="I182" s="341"/>
    </row>
    <row r="183" spans="2:21" ht="37.5" thickBot="1" x14ac:dyDescent="0.7">
      <c r="B183" s="54" t="s">
        <v>159</v>
      </c>
      <c r="C183" s="3">
        <v>63.7</v>
      </c>
      <c r="D183" s="3">
        <v>68</v>
      </c>
      <c r="E183" s="3">
        <v>69.400000000000006</v>
      </c>
      <c r="F183" s="3">
        <v>73.5</v>
      </c>
      <c r="G183" s="3">
        <v>95.9</v>
      </c>
      <c r="I183" s="341"/>
    </row>
    <row r="184" spans="2:21" ht="37.5" thickBot="1" x14ac:dyDescent="0.7">
      <c r="B184" s="54" t="s">
        <v>160</v>
      </c>
      <c r="C184" s="25">
        <v>4</v>
      </c>
      <c r="D184" s="25">
        <v>4.4000000000000004</v>
      </c>
      <c r="E184" s="25">
        <v>4.9000000000000004</v>
      </c>
      <c r="F184" s="25">
        <v>4.9000000000000004</v>
      </c>
      <c r="G184" s="25">
        <v>5.0999999999999996</v>
      </c>
      <c r="I184" s="341"/>
    </row>
    <row r="185" spans="2:21" ht="56" thickBot="1" x14ac:dyDescent="0.7">
      <c r="B185" s="54" t="s">
        <v>161</v>
      </c>
      <c r="C185" s="25"/>
      <c r="D185" s="25">
        <v>44.9</v>
      </c>
      <c r="E185" s="25"/>
      <c r="F185" s="25"/>
      <c r="G185" s="25"/>
      <c r="I185" s="341"/>
    </row>
    <row r="186" spans="2:21" ht="37.5" thickBot="1" x14ac:dyDescent="0.7">
      <c r="B186" s="54" t="s">
        <v>162</v>
      </c>
      <c r="C186" s="25">
        <v>79</v>
      </c>
      <c r="D186" s="25">
        <v>91</v>
      </c>
      <c r="E186" s="25">
        <v>93</v>
      </c>
      <c r="F186" s="25">
        <v>95</v>
      </c>
      <c r="G186" s="25">
        <v>95</v>
      </c>
      <c r="I186" s="341"/>
    </row>
    <row r="187" spans="2:21" ht="19" thickBot="1" x14ac:dyDescent="0.7">
      <c r="B187" s="81" t="s">
        <v>1169</v>
      </c>
      <c r="C187" s="358" t="s">
        <v>1187</v>
      </c>
      <c r="D187" s="358"/>
      <c r="E187" s="358"/>
      <c r="F187" s="358"/>
      <c r="G187" s="359"/>
      <c r="H187" s="344"/>
      <c r="I187" s="345"/>
    </row>
    <row r="189" spans="2:21" ht="19" thickBot="1" x14ac:dyDescent="0.7"/>
    <row r="190" spans="2:21" ht="47.15" customHeight="1" x14ac:dyDescent="0.65">
      <c r="B190" s="632" t="s">
        <v>163</v>
      </c>
      <c r="C190" s="633"/>
      <c r="D190" s="634"/>
    </row>
    <row r="191" spans="2:21" ht="55.5" x14ac:dyDescent="0.65">
      <c r="B191" s="338" t="s">
        <v>1305</v>
      </c>
      <c r="C191" s="289">
        <v>2018</v>
      </c>
      <c r="D191" s="290">
        <v>2023</v>
      </c>
    </row>
    <row r="192" spans="2:21" ht="74" x14ac:dyDescent="0.65">
      <c r="B192" s="338" t="s">
        <v>164</v>
      </c>
      <c r="C192" s="285">
        <v>1.31</v>
      </c>
      <c r="D192" s="292">
        <v>1.97</v>
      </c>
    </row>
    <row r="193" spans="2:7" ht="74.5" thickBot="1" x14ac:dyDescent="0.7">
      <c r="B193" s="49" t="s">
        <v>165</v>
      </c>
      <c r="C193" s="283">
        <v>0.57999999999999996</v>
      </c>
      <c r="D193" s="284">
        <v>0.18</v>
      </c>
    </row>
    <row r="194" spans="2:7" ht="19" thickBot="1" x14ac:dyDescent="0.7">
      <c r="B194" s="81" t="s">
        <v>1169</v>
      </c>
      <c r="C194" s="358" t="s">
        <v>1171</v>
      </c>
      <c r="D194" s="359"/>
    </row>
    <row r="196" spans="2:7" ht="19" thickBot="1" x14ac:dyDescent="0.7"/>
    <row r="197" spans="2:7" ht="61" customHeight="1" thickBot="1" x14ac:dyDescent="0.7">
      <c r="B197" s="629" t="s">
        <v>166</v>
      </c>
      <c r="C197" s="631"/>
    </row>
    <row r="198" spans="2:7" ht="19" thickBot="1" x14ac:dyDescent="0.7">
      <c r="B198" s="128" t="s">
        <v>105</v>
      </c>
      <c r="C198" s="311">
        <v>2016</v>
      </c>
    </row>
    <row r="199" spans="2:7" ht="56" thickBot="1" x14ac:dyDescent="0.7">
      <c r="B199" s="51" t="s">
        <v>167</v>
      </c>
      <c r="C199" s="25" t="s">
        <v>168</v>
      </c>
    </row>
    <row r="200" spans="2:7" ht="19" thickBot="1" x14ac:dyDescent="0.7">
      <c r="B200" s="81" t="s">
        <v>1169</v>
      </c>
      <c r="C200" s="359" t="s">
        <v>1188</v>
      </c>
    </row>
    <row r="202" spans="2:7" ht="19" thickBot="1" x14ac:dyDescent="0.7"/>
    <row r="203" spans="2:7" x14ac:dyDescent="0.65">
      <c r="B203" s="714" t="s">
        <v>169</v>
      </c>
      <c r="C203" s="715"/>
      <c r="D203" s="715"/>
      <c r="E203" s="715"/>
      <c r="F203" s="715"/>
      <c r="G203" s="737"/>
    </row>
    <row r="204" spans="2:7" x14ac:dyDescent="0.65">
      <c r="B204" s="644" t="s">
        <v>170</v>
      </c>
      <c r="C204" s="721" t="s">
        <v>3</v>
      </c>
      <c r="D204" s="721"/>
      <c r="E204" s="721"/>
      <c r="F204" s="721"/>
      <c r="G204" s="722"/>
    </row>
    <row r="205" spans="2:7" ht="19" thickBot="1" x14ac:dyDescent="0.7">
      <c r="B205" s="644"/>
      <c r="C205" s="289">
        <v>2019</v>
      </c>
      <c r="D205" s="289">
        <v>2020</v>
      </c>
      <c r="E205" s="289">
        <v>2021</v>
      </c>
      <c r="F205" s="289">
        <v>2022</v>
      </c>
      <c r="G205" s="290">
        <v>2023</v>
      </c>
    </row>
    <row r="206" spans="2:7" ht="19" thickBot="1" x14ac:dyDescent="0.7">
      <c r="B206" s="26" t="s">
        <v>6</v>
      </c>
      <c r="C206" s="146">
        <v>0.34</v>
      </c>
      <c r="D206" s="147">
        <v>0.61</v>
      </c>
      <c r="E206" s="147">
        <v>0.09</v>
      </c>
      <c r="F206" s="147">
        <v>0.03</v>
      </c>
      <c r="G206" s="147">
        <v>0.19</v>
      </c>
    </row>
    <row r="207" spans="2:7" ht="19" thickBot="1" x14ac:dyDescent="0.7">
      <c r="B207" s="81" t="s">
        <v>1189</v>
      </c>
      <c r="C207" s="358" t="s">
        <v>1180</v>
      </c>
      <c r="D207" s="358"/>
      <c r="E207" s="358"/>
      <c r="F207" s="358"/>
      <c r="G207" s="359"/>
    </row>
    <row r="209" spans="2:7" ht="19" thickBot="1" x14ac:dyDescent="0.7"/>
    <row r="210" spans="2:7" ht="40.5" customHeight="1" x14ac:dyDescent="0.65">
      <c r="B210" s="632" t="s">
        <v>171</v>
      </c>
      <c r="C210" s="633"/>
      <c r="D210" s="633"/>
      <c r="E210" s="634"/>
    </row>
    <row r="211" spans="2:7" ht="48.65" customHeight="1" x14ac:dyDescent="0.65">
      <c r="B211" s="644" t="s">
        <v>32</v>
      </c>
      <c r="C211" s="724" t="s">
        <v>172</v>
      </c>
      <c r="D211" s="725"/>
      <c r="E211" s="726"/>
    </row>
    <row r="212" spans="2:7" x14ac:dyDescent="0.65">
      <c r="B212" s="644"/>
      <c r="C212" s="289">
        <v>2019</v>
      </c>
      <c r="D212" s="289">
        <v>2023</v>
      </c>
      <c r="E212" s="290">
        <v>2024</v>
      </c>
    </row>
    <row r="213" spans="2:7" x14ac:dyDescent="0.65">
      <c r="B213" s="334" t="s">
        <v>4</v>
      </c>
      <c r="C213" s="277">
        <v>30</v>
      </c>
      <c r="D213" s="277">
        <v>24.75</v>
      </c>
      <c r="E213" s="278">
        <v>17.5</v>
      </c>
    </row>
    <row r="214" spans="2:7" x14ac:dyDescent="0.65">
      <c r="B214" s="23" t="s">
        <v>5</v>
      </c>
      <c r="C214" s="285">
        <v>4.2</v>
      </c>
      <c r="D214" s="285">
        <v>3.82</v>
      </c>
      <c r="E214" s="292">
        <v>2.5</v>
      </c>
    </row>
    <row r="215" spans="2:7" ht="19" thickBot="1" x14ac:dyDescent="0.7">
      <c r="B215" s="26" t="s">
        <v>6</v>
      </c>
      <c r="C215" s="302">
        <v>19.8</v>
      </c>
      <c r="D215" s="302">
        <v>17.53</v>
      </c>
      <c r="E215" s="303">
        <v>12.4</v>
      </c>
    </row>
    <row r="216" spans="2:7" ht="19" thickBot="1" x14ac:dyDescent="0.7">
      <c r="B216" s="81" t="s">
        <v>1169</v>
      </c>
      <c r="C216" s="358" t="s">
        <v>1171</v>
      </c>
      <c r="D216" s="358"/>
      <c r="E216" s="359"/>
    </row>
    <row r="218" spans="2:7" ht="19" thickBot="1" x14ac:dyDescent="0.7"/>
    <row r="219" spans="2:7" ht="29.5" customHeight="1" x14ac:dyDescent="0.65">
      <c r="B219" s="714" t="s">
        <v>173</v>
      </c>
      <c r="C219" s="715"/>
      <c r="D219" s="715"/>
      <c r="E219" s="715"/>
      <c r="F219" s="715"/>
      <c r="G219" s="737"/>
    </row>
    <row r="220" spans="2:7" x14ac:dyDescent="0.65">
      <c r="B220" s="644" t="s">
        <v>174</v>
      </c>
      <c r="C220" s="721" t="s">
        <v>3</v>
      </c>
      <c r="D220" s="721"/>
      <c r="E220" s="721"/>
      <c r="F220" s="721"/>
      <c r="G220" s="722"/>
    </row>
    <row r="221" spans="2:7" x14ac:dyDescent="0.65">
      <c r="B221" s="644"/>
      <c r="C221" s="289">
        <v>2020</v>
      </c>
      <c r="D221" s="289">
        <v>2021</v>
      </c>
      <c r="E221" s="289">
        <v>2022</v>
      </c>
      <c r="F221" s="289">
        <v>2023</v>
      </c>
      <c r="G221" s="290">
        <v>2024</v>
      </c>
    </row>
    <row r="222" spans="2:7" x14ac:dyDescent="0.65">
      <c r="B222" s="338" t="s">
        <v>175</v>
      </c>
      <c r="C222" s="277">
        <v>97.4</v>
      </c>
      <c r="D222" s="277">
        <v>97.3</v>
      </c>
      <c r="E222" s="277">
        <v>97.9</v>
      </c>
      <c r="F222" s="277">
        <v>96.8</v>
      </c>
      <c r="G222" s="278">
        <v>96.7</v>
      </c>
    </row>
    <row r="223" spans="2:7" x14ac:dyDescent="0.65">
      <c r="B223" s="338" t="s">
        <v>176</v>
      </c>
      <c r="C223" s="285">
        <v>96.4</v>
      </c>
      <c r="D223" s="285">
        <v>97</v>
      </c>
      <c r="E223" s="285">
        <v>97.5</v>
      </c>
      <c r="F223" s="285">
        <v>96</v>
      </c>
      <c r="G223" s="292">
        <v>96.4</v>
      </c>
    </row>
    <row r="224" spans="2:7" ht="37.5" thickBot="1" x14ac:dyDescent="0.7">
      <c r="B224" s="49" t="s">
        <v>177</v>
      </c>
      <c r="C224" s="283">
        <v>97</v>
      </c>
      <c r="D224" s="283">
        <v>96.7</v>
      </c>
      <c r="E224" s="283">
        <v>97.6</v>
      </c>
      <c r="F224" s="283">
        <v>96</v>
      </c>
      <c r="G224" s="284">
        <v>96.4</v>
      </c>
    </row>
    <row r="225" spans="2:7" ht="19" thickBot="1" x14ac:dyDescent="0.7">
      <c r="B225" s="81" t="s">
        <v>1169</v>
      </c>
      <c r="C225" s="358" t="s">
        <v>1188</v>
      </c>
      <c r="D225" s="358"/>
      <c r="E225" s="358"/>
      <c r="F225" s="358"/>
      <c r="G225" s="359"/>
    </row>
    <row r="227" spans="2:7" ht="19" thickBot="1" x14ac:dyDescent="0.7"/>
    <row r="228" spans="2:7" ht="51" customHeight="1" thickBot="1" x14ac:dyDescent="0.7">
      <c r="B228" s="629" t="s">
        <v>178</v>
      </c>
      <c r="C228" s="630"/>
      <c r="D228" s="349"/>
    </row>
    <row r="229" spans="2:7" ht="93" thickBot="1" x14ac:dyDescent="0.7">
      <c r="B229" s="151" t="s">
        <v>179</v>
      </c>
      <c r="C229" s="287" t="s">
        <v>180</v>
      </c>
      <c r="D229" s="341"/>
    </row>
    <row r="230" spans="2:7" ht="19" thickBot="1" x14ac:dyDescent="0.7">
      <c r="B230" s="71">
        <v>2020</v>
      </c>
      <c r="C230" s="72">
        <v>65456055</v>
      </c>
      <c r="D230" s="341"/>
    </row>
    <row r="231" spans="2:7" ht="19" thickBot="1" x14ac:dyDescent="0.7">
      <c r="B231" s="7" t="s">
        <v>181</v>
      </c>
      <c r="C231" s="73">
        <v>350000</v>
      </c>
      <c r="D231" s="341"/>
    </row>
    <row r="232" spans="2:7" ht="19" thickBot="1" x14ac:dyDescent="0.7">
      <c r="B232" s="7" t="s">
        <v>182</v>
      </c>
      <c r="C232" s="73">
        <v>500000</v>
      </c>
      <c r="D232" s="341"/>
    </row>
    <row r="233" spans="2:7" ht="19" thickBot="1" x14ac:dyDescent="0.7">
      <c r="B233" s="7" t="s">
        <v>183</v>
      </c>
      <c r="C233" s="73">
        <v>500000</v>
      </c>
      <c r="D233" s="341"/>
    </row>
    <row r="234" spans="2:7" ht="19" thickBot="1" x14ac:dyDescent="0.7">
      <c r="B234" s="7" t="s">
        <v>184</v>
      </c>
      <c r="C234" s="73">
        <v>1000000</v>
      </c>
      <c r="D234" s="341"/>
    </row>
    <row r="235" spans="2:7" ht="19" thickBot="1" x14ac:dyDescent="0.7">
      <c r="B235" s="7" t="s">
        <v>185</v>
      </c>
      <c r="C235" s="73">
        <v>4978371</v>
      </c>
      <c r="D235" s="341"/>
    </row>
    <row r="236" spans="2:7" ht="19" thickBot="1" x14ac:dyDescent="0.7">
      <c r="B236" s="7" t="s">
        <v>186</v>
      </c>
      <c r="C236" s="73">
        <v>53395</v>
      </c>
      <c r="D236" s="341"/>
    </row>
    <row r="237" spans="2:7" ht="19" thickBot="1" x14ac:dyDescent="0.7">
      <c r="B237" s="7" t="s">
        <v>187</v>
      </c>
      <c r="C237" s="73">
        <v>1179000</v>
      </c>
      <c r="D237" s="341"/>
    </row>
    <row r="238" spans="2:7" ht="19" thickBot="1" x14ac:dyDescent="0.7">
      <c r="B238" s="7" t="s">
        <v>188</v>
      </c>
      <c r="C238" s="73">
        <v>200000</v>
      </c>
      <c r="D238" s="341"/>
    </row>
    <row r="239" spans="2:7" ht="19" thickBot="1" x14ac:dyDescent="0.7">
      <c r="B239" s="7" t="s">
        <v>189</v>
      </c>
      <c r="C239" s="73">
        <v>50136289</v>
      </c>
      <c r="D239" s="341"/>
    </row>
    <row r="240" spans="2:7" ht="19" thickBot="1" x14ac:dyDescent="0.7">
      <c r="B240" s="7" t="s">
        <v>190</v>
      </c>
      <c r="C240" s="73">
        <v>210000</v>
      </c>
      <c r="D240" s="341"/>
    </row>
    <row r="241" spans="2:4" ht="19" thickBot="1" x14ac:dyDescent="0.7">
      <c r="B241" s="7" t="s">
        <v>191</v>
      </c>
      <c r="C241" s="73">
        <v>420000</v>
      </c>
      <c r="D241" s="341"/>
    </row>
    <row r="242" spans="2:4" ht="19" thickBot="1" x14ac:dyDescent="0.7">
      <c r="B242" s="7" t="s">
        <v>192</v>
      </c>
      <c r="C242" s="73">
        <v>1179000</v>
      </c>
      <c r="D242" s="341"/>
    </row>
    <row r="243" spans="2:4" ht="19" thickBot="1" x14ac:dyDescent="0.7">
      <c r="B243" s="7" t="s">
        <v>193</v>
      </c>
      <c r="C243" s="73">
        <v>255000</v>
      </c>
      <c r="D243" s="341"/>
    </row>
    <row r="244" spans="2:4" ht="19" thickBot="1" x14ac:dyDescent="0.7">
      <c r="B244" s="7" t="s">
        <v>194</v>
      </c>
      <c r="C244" s="73">
        <v>350000</v>
      </c>
      <c r="D244" s="341"/>
    </row>
    <row r="245" spans="2:4" ht="19" thickBot="1" x14ac:dyDescent="0.7">
      <c r="B245" s="7" t="s">
        <v>195</v>
      </c>
      <c r="C245" s="73">
        <v>350000</v>
      </c>
      <c r="D245" s="341"/>
    </row>
    <row r="246" spans="2:4" ht="19" thickBot="1" x14ac:dyDescent="0.7">
      <c r="B246" s="7" t="s">
        <v>196</v>
      </c>
      <c r="C246" s="73">
        <v>3010000</v>
      </c>
      <c r="D246" s="341"/>
    </row>
    <row r="247" spans="2:4" ht="19" thickBot="1" x14ac:dyDescent="0.7">
      <c r="B247" s="7" t="s">
        <v>197</v>
      </c>
      <c r="C247" s="73">
        <v>350000</v>
      </c>
      <c r="D247" s="341"/>
    </row>
    <row r="248" spans="2:4" ht="19" thickBot="1" x14ac:dyDescent="0.7">
      <c r="B248" s="7" t="s">
        <v>198</v>
      </c>
      <c r="C248" s="73">
        <v>225000</v>
      </c>
      <c r="D248" s="341"/>
    </row>
    <row r="249" spans="2:4" ht="19" thickBot="1" x14ac:dyDescent="0.7">
      <c r="B249" s="7" t="s">
        <v>199</v>
      </c>
      <c r="C249" s="73">
        <v>210000</v>
      </c>
      <c r="D249" s="341"/>
    </row>
    <row r="250" spans="2:4" ht="19" thickBot="1" x14ac:dyDescent="0.7">
      <c r="B250" s="71">
        <v>2021</v>
      </c>
      <c r="C250" s="72">
        <v>81005312</v>
      </c>
      <c r="D250" s="341"/>
    </row>
    <row r="251" spans="2:4" ht="19" thickBot="1" x14ac:dyDescent="0.7">
      <c r="B251" s="7" t="s">
        <v>200</v>
      </c>
      <c r="C251" s="73">
        <v>1000000</v>
      </c>
      <c r="D251" s="341"/>
    </row>
    <row r="252" spans="2:4" ht="19" thickBot="1" x14ac:dyDescent="0.7">
      <c r="B252" s="7" t="s">
        <v>201</v>
      </c>
      <c r="C252" s="73">
        <v>1000000</v>
      </c>
      <c r="D252" s="341"/>
    </row>
    <row r="253" spans="2:4" ht="19" thickBot="1" x14ac:dyDescent="0.7">
      <c r="B253" s="7" t="s">
        <v>187</v>
      </c>
      <c r="C253" s="73">
        <v>1000000</v>
      </c>
      <c r="D253" s="341"/>
    </row>
    <row r="254" spans="2:4" ht="19" thickBot="1" x14ac:dyDescent="0.7">
      <c r="B254" s="7" t="s">
        <v>189</v>
      </c>
      <c r="C254" s="73">
        <v>57505312</v>
      </c>
      <c r="D254" s="341"/>
    </row>
    <row r="255" spans="2:4" ht="19" thickBot="1" x14ac:dyDescent="0.7">
      <c r="B255" s="7" t="s">
        <v>191</v>
      </c>
      <c r="C255" s="73">
        <v>9500000</v>
      </c>
      <c r="D255" s="341"/>
    </row>
    <row r="256" spans="2:4" ht="19" thickBot="1" x14ac:dyDescent="0.7">
      <c r="B256" s="7" t="s">
        <v>192</v>
      </c>
      <c r="C256" s="73">
        <v>1000000</v>
      </c>
      <c r="D256" s="341"/>
    </row>
    <row r="257" spans="2:4" ht="19" thickBot="1" x14ac:dyDescent="0.7">
      <c r="B257" s="7" t="s">
        <v>202</v>
      </c>
      <c r="C257" s="73">
        <v>1000000</v>
      </c>
      <c r="D257" s="341"/>
    </row>
    <row r="258" spans="2:4" ht="19" thickBot="1" x14ac:dyDescent="0.7">
      <c r="B258" s="7" t="s">
        <v>203</v>
      </c>
      <c r="C258" s="73">
        <v>1000000</v>
      </c>
      <c r="D258" s="341"/>
    </row>
    <row r="259" spans="2:4" ht="19" thickBot="1" x14ac:dyDescent="0.7">
      <c r="B259" s="7" t="s">
        <v>204</v>
      </c>
      <c r="C259" s="73">
        <v>1000000</v>
      </c>
      <c r="D259" s="341"/>
    </row>
    <row r="260" spans="2:4" ht="19" thickBot="1" x14ac:dyDescent="0.7">
      <c r="B260" s="7" t="s">
        <v>205</v>
      </c>
      <c r="C260" s="73">
        <v>1000000</v>
      </c>
      <c r="D260" s="341"/>
    </row>
    <row r="261" spans="2:4" ht="19" thickBot="1" x14ac:dyDescent="0.7">
      <c r="B261" s="7" t="s">
        <v>206</v>
      </c>
      <c r="C261" s="73">
        <v>250000</v>
      </c>
      <c r="D261" s="341"/>
    </row>
    <row r="262" spans="2:4" ht="19" thickBot="1" x14ac:dyDescent="0.7">
      <c r="B262" s="7" t="s">
        <v>207</v>
      </c>
      <c r="C262" s="73">
        <v>500000</v>
      </c>
      <c r="D262" s="341"/>
    </row>
    <row r="263" spans="2:4" ht="19" thickBot="1" x14ac:dyDescent="0.7">
      <c r="B263" s="7" t="s">
        <v>208</v>
      </c>
      <c r="C263" s="73">
        <v>1000000</v>
      </c>
      <c r="D263" s="341"/>
    </row>
    <row r="264" spans="2:4" ht="19" thickBot="1" x14ac:dyDescent="0.7">
      <c r="B264" s="7" t="s">
        <v>199</v>
      </c>
      <c r="C264" s="73">
        <v>750000</v>
      </c>
      <c r="D264" s="341"/>
    </row>
    <row r="265" spans="2:4" ht="19" thickBot="1" x14ac:dyDescent="0.7">
      <c r="B265" s="7" t="s">
        <v>209</v>
      </c>
      <c r="C265" s="73">
        <v>500000</v>
      </c>
      <c r="D265" s="341"/>
    </row>
    <row r="266" spans="2:4" ht="19" thickBot="1" x14ac:dyDescent="0.7">
      <c r="B266" s="7" t="s">
        <v>210</v>
      </c>
      <c r="C266" s="73">
        <v>1000000</v>
      </c>
      <c r="D266" s="341"/>
    </row>
    <row r="267" spans="2:4" ht="19" thickBot="1" x14ac:dyDescent="0.7">
      <c r="B267" s="7" t="s">
        <v>211</v>
      </c>
      <c r="C267" s="73">
        <v>1000000</v>
      </c>
      <c r="D267" s="341"/>
    </row>
    <row r="268" spans="2:4" ht="19" thickBot="1" x14ac:dyDescent="0.7">
      <c r="B268" s="7" t="s">
        <v>212</v>
      </c>
      <c r="C268" s="73">
        <v>1000000</v>
      </c>
      <c r="D268" s="341"/>
    </row>
    <row r="269" spans="2:4" ht="19" thickBot="1" x14ac:dyDescent="0.7">
      <c r="B269" s="71">
        <v>2022</v>
      </c>
      <c r="C269" s="72">
        <v>26666</v>
      </c>
      <c r="D269" s="341"/>
    </row>
    <row r="270" spans="2:4" ht="19" thickBot="1" x14ac:dyDescent="0.7">
      <c r="B270" s="7" t="s">
        <v>187</v>
      </c>
      <c r="C270" s="73">
        <v>26666</v>
      </c>
      <c r="D270" s="341"/>
    </row>
    <row r="271" spans="2:4" ht="19" thickBot="1" x14ac:dyDescent="0.7">
      <c r="B271" s="71">
        <v>2023</v>
      </c>
      <c r="C271" s="72">
        <v>777700</v>
      </c>
      <c r="D271" s="341"/>
    </row>
    <row r="272" spans="2:4" ht="19" thickBot="1" x14ac:dyDescent="0.7">
      <c r="B272" s="7" t="s">
        <v>189</v>
      </c>
      <c r="C272" s="73">
        <v>777700</v>
      </c>
      <c r="D272" s="341"/>
    </row>
    <row r="273" spans="2:8" ht="19" thickBot="1" x14ac:dyDescent="0.7">
      <c r="B273" s="71">
        <v>2024</v>
      </c>
      <c r="C273" s="72">
        <v>2890816</v>
      </c>
      <c r="D273" s="341"/>
    </row>
    <row r="274" spans="2:8" ht="19" thickBot="1" x14ac:dyDescent="0.7">
      <c r="B274" s="7" t="s">
        <v>189</v>
      </c>
      <c r="C274" s="73">
        <v>2890816</v>
      </c>
      <c r="D274" s="341"/>
    </row>
    <row r="275" spans="2:8" ht="19" thickBot="1" x14ac:dyDescent="0.7">
      <c r="B275" s="152" t="s">
        <v>6</v>
      </c>
      <c r="C275" s="153">
        <v>150156549</v>
      </c>
      <c r="D275" s="345"/>
    </row>
    <row r="276" spans="2:8" ht="19" thickBot="1" x14ac:dyDescent="0.7">
      <c r="B276" s="154" t="s">
        <v>1169</v>
      </c>
      <c r="C276" s="155" t="s">
        <v>1177</v>
      </c>
      <c r="D276" s="393"/>
    </row>
    <row r="278" spans="2:8" ht="19" thickBot="1" x14ac:dyDescent="0.7"/>
    <row r="279" spans="2:8" ht="74" x14ac:dyDescent="0.65">
      <c r="B279" s="124" t="s">
        <v>213</v>
      </c>
      <c r="C279" s="348"/>
      <c r="D279" s="349"/>
    </row>
    <row r="280" spans="2:8" x14ac:dyDescent="0.65">
      <c r="B280" s="644" t="s">
        <v>105</v>
      </c>
      <c r="C280" s="721" t="s">
        <v>3</v>
      </c>
      <c r="D280" s="722"/>
    </row>
    <row r="281" spans="2:8" x14ac:dyDescent="0.65">
      <c r="B281" s="644"/>
      <c r="C281" s="289">
        <v>2018</v>
      </c>
      <c r="D281" s="290">
        <v>2020</v>
      </c>
    </row>
    <row r="282" spans="2:8" ht="56" thickBot="1" x14ac:dyDescent="0.7">
      <c r="B282" s="77" t="s">
        <v>214</v>
      </c>
      <c r="C282" s="33">
        <v>97</v>
      </c>
      <c r="D282" s="28">
        <v>98.4</v>
      </c>
    </row>
    <row r="283" spans="2:8" ht="19" thickBot="1" x14ac:dyDescent="0.7">
      <c r="B283" s="81" t="s">
        <v>1169</v>
      </c>
      <c r="C283" s="358" t="s">
        <v>1188</v>
      </c>
      <c r="D283" s="359"/>
    </row>
    <row r="285" spans="2:8" ht="19" thickBot="1" x14ac:dyDescent="0.7"/>
    <row r="286" spans="2:8" x14ac:dyDescent="0.65">
      <c r="B286" s="714" t="s">
        <v>215</v>
      </c>
      <c r="C286" s="715"/>
      <c r="D286" s="715"/>
      <c r="E286" s="715"/>
      <c r="F286" s="715"/>
      <c r="G286" s="715"/>
      <c r="H286" s="349"/>
    </row>
    <row r="287" spans="2:8" ht="19" thickBot="1" x14ac:dyDescent="0.7">
      <c r="B287" s="644" t="s">
        <v>216</v>
      </c>
      <c r="C287" s="738" t="s">
        <v>217</v>
      </c>
      <c r="D287" s="738"/>
      <c r="E287" s="738"/>
      <c r="F287" s="738"/>
      <c r="G287" s="738"/>
      <c r="H287" s="341"/>
    </row>
    <row r="288" spans="2:8" ht="19" thickBot="1" x14ac:dyDescent="0.7">
      <c r="B288" s="644"/>
      <c r="C288" s="156">
        <v>2020</v>
      </c>
      <c r="D288" s="311">
        <v>2021</v>
      </c>
      <c r="E288" s="311">
        <v>2022</v>
      </c>
      <c r="F288" s="311">
        <v>2023</v>
      </c>
      <c r="G288" s="311">
        <v>2024</v>
      </c>
      <c r="H288" s="341"/>
    </row>
    <row r="289" spans="2:8" ht="19" thickBot="1" x14ac:dyDescent="0.7">
      <c r="B289" s="338" t="s">
        <v>218</v>
      </c>
      <c r="C289" s="157">
        <v>36.4</v>
      </c>
      <c r="D289" s="25">
        <v>39.799999999999997</v>
      </c>
      <c r="E289" s="25">
        <v>40.1</v>
      </c>
      <c r="F289" s="25">
        <v>41.4</v>
      </c>
      <c r="G289" s="25">
        <v>46.3</v>
      </c>
      <c r="H289" s="341"/>
    </row>
    <row r="290" spans="2:8" ht="19" thickBot="1" x14ac:dyDescent="0.7">
      <c r="B290" s="338" t="s">
        <v>219</v>
      </c>
      <c r="C290" s="157">
        <v>30.2</v>
      </c>
      <c r="D290" s="25">
        <v>32.4</v>
      </c>
      <c r="E290" s="25">
        <v>32.700000000000003</v>
      </c>
      <c r="F290" s="25">
        <v>33.700000000000003</v>
      </c>
      <c r="G290" s="25">
        <v>36.799999999999997</v>
      </c>
      <c r="H290" s="341"/>
    </row>
    <row r="291" spans="2:8" ht="19" thickBot="1" x14ac:dyDescent="0.7">
      <c r="B291" s="338" t="s">
        <v>220</v>
      </c>
      <c r="C291" s="157">
        <v>6.2</v>
      </c>
      <c r="D291" s="25">
        <v>7.4</v>
      </c>
      <c r="E291" s="25">
        <v>7.4</v>
      </c>
      <c r="F291" s="25">
        <v>7.7</v>
      </c>
      <c r="G291" s="25">
        <v>9.5</v>
      </c>
      <c r="H291" s="341"/>
    </row>
    <row r="292" spans="2:8" ht="19" thickBot="1" x14ac:dyDescent="0.7">
      <c r="B292" s="338" t="s">
        <v>221</v>
      </c>
      <c r="C292" s="157">
        <v>62.3</v>
      </c>
      <c r="D292" s="25">
        <v>65.400000000000006</v>
      </c>
      <c r="E292" s="25">
        <v>62.4</v>
      </c>
      <c r="F292" s="25">
        <v>64.7</v>
      </c>
      <c r="G292" s="25">
        <v>70.599999999999994</v>
      </c>
      <c r="H292" s="341"/>
    </row>
    <row r="293" spans="2:8" ht="19" thickBot="1" x14ac:dyDescent="0.7">
      <c r="B293" s="338" t="s">
        <v>222</v>
      </c>
      <c r="C293" s="157">
        <v>60.9</v>
      </c>
      <c r="D293" s="25">
        <v>63.9</v>
      </c>
      <c r="E293" s="25">
        <v>60.9</v>
      </c>
      <c r="F293" s="25">
        <v>63.2</v>
      </c>
      <c r="G293" s="25">
        <v>68.900000000000006</v>
      </c>
      <c r="H293" s="341"/>
    </row>
    <row r="294" spans="2:8" ht="19" thickBot="1" x14ac:dyDescent="0.7">
      <c r="B294" s="338" t="s">
        <v>223</v>
      </c>
      <c r="C294" s="157">
        <v>1.4</v>
      </c>
      <c r="D294" s="25">
        <v>1.5</v>
      </c>
      <c r="E294" s="25">
        <v>1.5</v>
      </c>
      <c r="F294" s="25">
        <v>1.5</v>
      </c>
      <c r="G294" s="25">
        <v>1.7</v>
      </c>
      <c r="H294" s="341"/>
    </row>
    <row r="295" spans="2:8" ht="19" thickBot="1" x14ac:dyDescent="0.7">
      <c r="B295" s="338" t="s">
        <v>224</v>
      </c>
      <c r="C295" s="157">
        <v>8.6999999999999993</v>
      </c>
      <c r="D295" s="25">
        <v>10</v>
      </c>
      <c r="E295" s="25">
        <v>10.6</v>
      </c>
      <c r="F295" s="25">
        <v>10.9</v>
      </c>
      <c r="G295" s="25">
        <v>13.3</v>
      </c>
      <c r="H295" s="341"/>
    </row>
    <row r="296" spans="2:8" ht="19" thickBot="1" x14ac:dyDescent="0.7">
      <c r="B296" s="49" t="s">
        <v>225</v>
      </c>
      <c r="C296" s="157">
        <v>39.299999999999997</v>
      </c>
      <c r="D296" s="25">
        <v>42.6</v>
      </c>
      <c r="E296" s="25">
        <v>43</v>
      </c>
      <c r="F296" s="25">
        <v>45.6</v>
      </c>
      <c r="G296" s="25">
        <v>62.9</v>
      </c>
      <c r="H296" s="345"/>
    </row>
    <row r="297" spans="2:8" ht="19" thickBot="1" x14ac:dyDescent="0.7">
      <c r="B297" s="81" t="s">
        <v>1169</v>
      </c>
      <c r="C297" s="358" t="s">
        <v>1188</v>
      </c>
      <c r="D297" s="358"/>
      <c r="E297" s="358"/>
      <c r="F297" s="358"/>
      <c r="G297" s="359"/>
    </row>
    <row r="299" spans="2:8" ht="19" thickBot="1" x14ac:dyDescent="0.7"/>
    <row r="300" spans="2:8" x14ac:dyDescent="0.65">
      <c r="B300" s="714" t="s">
        <v>226</v>
      </c>
      <c r="C300" s="715"/>
      <c r="D300" s="715"/>
      <c r="E300" s="715"/>
      <c r="F300" s="715"/>
      <c r="G300" s="737"/>
    </row>
    <row r="301" spans="2:8" x14ac:dyDescent="0.65">
      <c r="B301" s="644" t="s">
        <v>227</v>
      </c>
      <c r="C301" s="721" t="s">
        <v>3</v>
      </c>
      <c r="D301" s="721"/>
      <c r="E301" s="721"/>
      <c r="F301" s="721"/>
      <c r="G301" s="722"/>
    </row>
    <row r="302" spans="2:8" x14ac:dyDescent="0.65">
      <c r="B302" s="644"/>
      <c r="C302" s="289">
        <v>2018</v>
      </c>
      <c r="D302" s="289">
        <v>2019</v>
      </c>
      <c r="E302" s="289">
        <v>2020</v>
      </c>
      <c r="F302" s="289">
        <v>2021</v>
      </c>
      <c r="G302" s="290">
        <v>2022</v>
      </c>
    </row>
    <row r="303" spans="2:8" ht="37.5" thickBot="1" x14ac:dyDescent="0.7">
      <c r="B303" s="49" t="s">
        <v>228</v>
      </c>
      <c r="C303" s="33">
        <v>69</v>
      </c>
      <c r="D303" s="33">
        <v>75</v>
      </c>
      <c r="E303" s="33">
        <v>79</v>
      </c>
      <c r="F303" s="33">
        <v>91</v>
      </c>
      <c r="G303" s="28">
        <v>93</v>
      </c>
    </row>
    <row r="304" spans="2:8" ht="19" thickBot="1" x14ac:dyDescent="0.7">
      <c r="B304" s="394" t="s">
        <v>1169</v>
      </c>
      <c r="C304" s="358" t="s">
        <v>1188</v>
      </c>
      <c r="D304" s="358"/>
      <c r="E304" s="358"/>
      <c r="F304" s="358"/>
      <c r="G304" s="359"/>
    </row>
    <row r="305" spans="2:4" ht="19" thickBot="1" x14ac:dyDescent="0.7"/>
    <row r="306" spans="2:4" ht="29.5" customHeight="1" x14ac:dyDescent="0.65">
      <c r="B306" s="632" t="s">
        <v>229</v>
      </c>
      <c r="C306" s="633"/>
      <c r="D306" s="349"/>
    </row>
    <row r="307" spans="2:4" ht="37" x14ac:dyDescent="0.65">
      <c r="B307" s="288" t="s">
        <v>230</v>
      </c>
      <c r="C307" s="313">
        <v>2022</v>
      </c>
      <c r="D307" s="341"/>
    </row>
    <row r="308" spans="2:4" ht="37" x14ac:dyDescent="0.65">
      <c r="B308" s="338" t="s">
        <v>231</v>
      </c>
      <c r="C308" s="285">
        <v>43</v>
      </c>
      <c r="D308" s="341"/>
    </row>
    <row r="309" spans="2:4" ht="37.5" thickBot="1" x14ac:dyDescent="0.7">
      <c r="B309" s="49" t="s">
        <v>232</v>
      </c>
      <c r="C309" s="283">
        <v>41</v>
      </c>
      <c r="D309" s="345"/>
    </row>
    <row r="310" spans="2:4" ht="19" thickBot="1" x14ac:dyDescent="0.7">
      <c r="B310" s="81" t="s">
        <v>1190</v>
      </c>
      <c r="C310" s="358" t="s">
        <v>1185</v>
      </c>
      <c r="D310" s="359"/>
    </row>
  </sheetData>
  <mergeCells count="125">
    <mergeCell ref="I100:J100"/>
    <mergeCell ref="I101:J101"/>
    <mergeCell ref="I102:J102"/>
    <mergeCell ref="D68:J68"/>
    <mergeCell ref="I69:J69"/>
    <mergeCell ref="I95:J95"/>
    <mergeCell ref="I96:J96"/>
    <mergeCell ref="I97:J97"/>
    <mergeCell ref="I98:J98"/>
    <mergeCell ref="I99:J99"/>
    <mergeCell ref="I90:J90"/>
    <mergeCell ref="I91:J91"/>
    <mergeCell ref="I92:J92"/>
    <mergeCell ref="I93:J93"/>
    <mergeCell ref="I94:J94"/>
    <mergeCell ref="I85:J85"/>
    <mergeCell ref="I86:J86"/>
    <mergeCell ref="I87:J87"/>
    <mergeCell ref="I88:J88"/>
    <mergeCell ref="I89:J89"/>
    <mergeCell ref="I80:J80"/>
    <mergeCell ref="I81:J81"/>
    <mergeCell ref="I82:J82"/>
    <mergeCell ref="I83:J83"/>
    <mergeCell ref="I84:J84"/>
    <mergeCell ref="I75:J75"/>
    <mergeCell ref="I76:J76"/>
    <mergeCell ref="I77:J77"/>
    <mergeCell ref="I78:J78"/>
    <mergeCell ref="I79:J79"/>
    <mergeCell ref="I70:J70"/>
    <mergeCell ref="I71:J71"/>
    <mergeCell ref="I72:J72"/>
    <mergeCell ref="I73:J73"/>
    <mergeCell ref="I74:J74"/>
    <mergeCell ref="B300:G300"/>
    <mergeCell ref="B306:C306"/>
    <mergeCell ref="B190:D190"/>
    <mergeCell ref="B197:C197"/>
    <mergeCell ref="B203:G203"/>
    <mergeCell ref="B210:E210"/>
    <mergeCell ref="B219:G219"/>
    <mergeCell ref="B220:B221"/>
    <mergeCell ref="C220:G220"/>
    <mergeCell ref="B280:B281"/>
    <mergeCell ref="C280:D280"/>
    <mergeCell ref="B287:B288"/>
    <mergeCell ref="C287:G287"/>
    <mergeCell ref="B228:C228"/>
    <mergeCell ref="B286:G286"/>
    <mergeCell ref="B106:F106"/>
    <mergeCell ref="B123:F123"/>
    <mergeCell ref="B138:G138"/>
    <mergeCell ref="B145:F145"/>
    <mergeCell ref="B152:E152"/>
    <mergeCell ref="B124:B126"/>
    <mergeCell ref="B139:B140"/>
    <mergeCell ref="C139:G139"/>
    <mergeCell ref="B107:B108"/>
    <mergeCell ref="B115:B116"/>
    <mergeCell ref="C115:G115"/>
    <mergeCell ref="B110:G110"/>
    <mergeCell ref="C124:G125"/>
    <mergeCell ref="G62:H62"/>
    <mergeCell ref="G63:H63"/>
    <mergeCell ref="C59:H59"/>
    <mergeCell ref="B301:B302"/>
    <mergeCell ref="C301:G301"/>
    <mergeCell ref="B177:B178"/>
    <mergeCell ref="B204:B205"/>
    <mergeCell ref="C204:G204"/>
    <mergeCell ref="B211:B212"/>
    <mergeCell ref="C211:E211"/>
    <mergeCell ref="B70:B72"/>
    <mergeCell ref="B73:B75"/>
    <mergeCell ref="B76:B78"/>
    <mergeCell ref="B68:B69"/>
    <mergeCell ref="B91:B93"/>
    <mergeCell ref="G61:H61"/>
    <mergeCell ref="B94:B96"/>
    <mergeCell ref="B97:B99"/>
    <mergeCell ref="B100:B102"/>
    <mergeCell ref="C68:C69"/>
    <mergeCell ref="B79:B81"/>
    <mergeCell ref="B82:B84"/>
    <mergeCell ref="B85:B87"/>
    <mergeCell ref="B88:B90"/>
    <mergeCell ref="B11:B12"/>
    <mergeCell ref="C11:G11"/>
    <mergeCell ref="B18:B19"/>
    <mergeCell ref="C18:G18"/>
    <mergeCell ref="B3:B5"/>
    <mergeCell ref="G5:H5"/>
    <mergeCell ref="G6:H6"/>
    <mergeCell ref="C3:H4"/>
    <mergeCell ref="B25:B26"/>
    <mergeCell ref="C25:G25"/>
    <mergeCell ref="B32:B33"/>
    <mergeCell ref="C32:G32"/>
    <mergeCell ref="B41:B42"/>
    <mergeCell ref="C41:G41"/>
    <mergeCell ref="B31:G31"/>
    <mergeCell ref="B40:G40"/>
    <mergeCell ref="B50:B51"/>
    <mergeCell ref="C50:G50"/>
    <mergeCell ref="B59:B60"/>
    <mergeCell ref="G60:H60"/>
    <mergeCell ref="B58:G58"/>
    <mergeCell ref="C177:G177"/>
    <mergeCell ref="B181:B182"/>
    <mergeCell ref="Q176:R176"/>
    <mergeCell ref="B175:D175"/>
    <mergeCell ref="C181:H181"/>
    <mergeCell ref="C107:G107"/>
    <mergeCell ref="D161:I161"/>
    <mergeCell ref="B166:B168"/>
    <mergeCell ref="B169:B171"/>
    <mergeCell ref="B174:D174"/>
    <mergeCell ref="B146:B147"/>
    <mergeCell ref="C146:F146"/>
    <mergeCell ref="B153:B154"/>
    <mergeCell ref="C153:E153"/>
    <mergeCell ref="B161:B162"/>
    <mergeCell ref="C161:C162"/>
    <mergeCell ref="B163:B16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87894-040D-4DFE-9805-4876C6E11D4D}">
  <dimension ref="B1:H201"/>
  <sheetViews>
    <sheetView topLeftCell="A187" zoomScale="82" zoomScaleNormal="82" workbookViewId="0">
      <selection activeCell="A187" sqref="A1:XFD1048576"/>
    </sheetView>
  </sheetViews>
  <sheetFormatPr defaultColWidth="8.81640625" defaultRowHeight="18.5" x14ac:dyDescent="0.65"/>
  <cols>
    <col min="1" max="1" width="8.81640625" style="10"/>
    <col min="2" max="2" width="36.453125" style="10" customWidth="1"/>
    <col min="3" max="3" width="22.7265625" style="10" customWidth="1"/>
    <col min="4" max="4" width="26.453125" style="10" customWidth="1"/>
    <col min="5" max="5" width="15.26953125" style="10" customWidth="1"/>
    <col min="6" max="16384" width="8.81640625" style="10"/>
  </cols>
  <sheetData>
    <row r="1" spans="2:6" ht="19" thickBot="1" x14ac:dyDescent="0.7"/>
    <row r="2" spans="2:6" ht="50.5" customHeight="1" x14ac:dyDescent="0.65">
      <c r="B2" s="752" t="s">
        <v>233</v>
      </c>
      <c r="C2" s="753"/>
      <c r="D2" s="753"/>
      <c r="E2" s="753"/>
      <c r="F2" s="754"/>
    </row>
    <row r="3" spans="2:6" x14ac:dyDescent="0.65">
      <c r="B3" s="764" t="s">
        <v>234</v>
      </c>
      <c r="C3" s="738"/>
      <c r="D3" s="738"/>
      <c r="E3" s="738"/>
      <c r="F3" s="341"/>
    </row>
    <row r="4" spans="2:6" x14ac:dyDescent="0.65">
      <c r="B4" s="132" t="s">
        <v>3</v>
      </c>
      <c r="C4" s="289" t="s">
        <v>4</v>
      </c>
      <c r="D4" s="289" t="s">
        <v>5</v>
      </c>
      <c r="E4" s="158" t="s">
        <v>6</v>
      </c>
      <c r="F4" s="341"/>
    </row>
    <row r="5" spans="2:6" x14ac:dyDescent="0.65">
      <c r="B5" s="297">
        <v>2016</v>
      </c>
      <c r="C5" s="324">
        <v>50.7</v>
      </c>
      <c r="D5" s="324">
        <v>77.099999999999994</v>
      </c>
      <c r="E5" s="324">
        <v>63.3</v>
      </c>
      <c r="F5" s="341"/>
    </row>
    <row r="6" spans="2:6" x14ac:dyDescent="0.65">
      <c r="B6" s="297">
        <v>2021</v>
      </c>
      <c r="C6" s="324">
        <v>62.67</v>
      </c>
      <c r="D6" s="324">
        <v>77.22</v>
      </c>
      <c r="E6" s="324">
        <v>71.069999999999993</v>
      </c>
      <c r="F6" s="341"/>
    </row>
    <row r="7" spans="2:6" x14ac:dyDescent="0.65">
      <c r="B7" s="12"/>
      <c r="C7" s="395"/>
      <c r="D7" s="395"/>
      <c r="E7" s="395"/>
      <c r="F7" s="341"/>
    </row>
    <row r="8" spans="2:6" x14ac:dyDescent="0.65">
      <c r="B8" s="764" t="s">
        <v>235</v>
      </c>
      <c r="C8" s="738"/>
      <c r="D8" s="738"/>
      <c r="E8" s="738"/>
      <c r="F8" s="341"/>
    </row>
    <row r="9" spans="2:6" x14ac:dyDescent="0.65">
      <c r="B9" s="132" t="s">
        <v>3</v>
      </c>
      <c r="C9" s="289" t="s">
        <v>4</v>
      </c>
      <c r="D9" s="289" t="s">
        <v>5</v>
      </c>
      <c r="E9" s="158" t="s">
        <v>6</v>
      </c>
      <c r="F9" s="341"/>
    </row>
    <row r="10" spans="2:6" x14ac:dyDescent="0.65">
      <c r="B10" s="297">
        <v>2015</v>
      </c>
      <c r="C10" s="324">
        <v>12.53</v>
      </c>
      <c r="D10" s="324">
        <v>20.059999999999999</v>
      </c>
      <c r="E10" s="324">
        <v>16.21</v>
      </c>
      <c r="F10" s="341"/>
    </row>
    <row r="11" spans="2:6" x14ac:dyDescent="0.65">
      <c r="B11" s="297">
        <v>2019</v>
      </c>
      <c r="C11" s="324">
        <v>21.32</v>
      </c>
      <c r="D11" s="324">
        <v>25.06</v>
      </c>
      <c r="E11" s="324">
        <v>23.11</v>
      </c>
      <c r="F11" s="341"/>
    </row>
    <row r="12" spans="2:6" x14ac:dyDescent="0.65">
      <c r="B12" s="12"/>
      <c r="C12" s="395"/>
      <c r="D12" s="395"/>
      <c r="E12" s="395"/>
      <c r="F12" s="341"/>
    </row>
    <row r="13" spans="2:6" ht="26.5" customHeight="1" x14ac:dyDescent="0.65">
      <c r="B13" s="644" t="s">
        <v>236</v>
      </c>
      <c r="C13" s="738"/>
      <c r="D13" s="738"/>
      <c r="E13" s="738"/>
      <c r="F13" s="341"/>
    </row>
    <row r="14" spans="2:6" x14ac:dyDescent="0.65">
      <c r="B14" s="132" t="s">
        <v>3</v>
      </c>
      <c r="C14" s="289" t="s">
        <v>4</v>
      </c>
      <c r="D14" s="289" t="s">
        <v>5</v>
      </c>
      <c r="E14" s="158" t="s">
        <v>6</v>
      </c>
      <c r="F14" s="341"/>
    </row>
    <row r="15" spans="2:6" x14ac:dyDescent="0.65">
      <c r="B15" s="297">
        <v>2018</v>
      </c>
      <c r="C15" s="324">
        <v>34.5</v>
      </c>
      <c r="D15" s="324">
        <v>61.7</v>
      </c>
      <c r="E15" s="324">
        <v>47.64</v>
      </c>
      <c r="F15" s="341"/>
    </row>
    <row r="16" spans="2:6" x14ac:dyDescent="0.65">
      <c r="B16" s="297">
        <v>2022</v>
      </c>
      <c r="C16" s="324">
        <v>29.05</v>
      </c>
      <c r="D16" s="324">
        <v>45.39</v>
      </c>
      <c r="E16" s="324">
        <v>37.4</v>
      </c>
      <c r="F16" s="341"/>
    </row>
    <row r="17" spans="2:6" x14ac:dyDescent="0.65">
      <c r="B17" s="12"/>
      <c r="C17" s="395"/>
      <c r="D17" s="395"/>
      <c r="E17" s="395"/>
      <c r="F17" s="341"/>
    </row>
    <row r="18" spans="2:6" x14ac:dyDescent="0.65">
      <c r="B18" s="765" t="s">
        <v>237</v>
      </c>
      <c r="C18" s="766"/>
      <c r="D18" s="766"/>
      <c r="E18" s="766"/>
      <c r="F18" s="341"/>
    </row>
    <row r="19" spans="2:6" x14ac:dyDescent="0.65">
      <c r="B19" s="132" t="s">
        <v>3</v>
      </c>
      <c r="C19" s="289" t="s">
        <v>4</v>
      </c>
      <c r="D19" s="289" t="s">
        <v>5</v>
      </c>
      <c r="E19" s="158" t="s">
        <v>6</v>
      </c>
      <c r="F19" s="341"/>
    </row>
    <row r="20" spans="2:6" x14ac:dyDescent="0.65">
      <c r="B20" s="297">
        <v>2019</v>
      </c>
      <c r="C20" s="324">
        <v>13.55</v>
      </c>
      <c r="D20" s="324">
        <v>16.75</v>
      </c>
      <c r="E20" s="324">
        <v>15.12</v>
      </c>
      <c r="F20" s="341"/>
    </row>
    <row r="21" spans="2:6" ht="19" thickBot="1" x14ac:dyDescent="0.7">
      <c r="B21" s="328">
        <v>2022</v>
      </c>
      <c r="C21" s="332">
        <v>31.4</v>
      </c>
      <c r="D21" s="332">
        <v>28.64</v>
      </c>
      <c r="E21" s="332">
        <v>29.98</v>
      </c>
      <c r="F21" s="345"/>
    </row>
    <row r="22" spans="2:6" ht="37.5" thickBot="1" x14ac:dyDescent="0.7">
      <c r="B22" s="320" t="s">
        <v>1169</v>
      </c>
      <c r="C22" s="321" t="s">
        <v>1191</v>
      </c>
      <c r="D22" s="321"/>
      <c r="E22" s="321"/>
      <c r="F22" s="359"/>
    </row>
    <row r="24" spans="2:6" ht="19" thickBot="1" x14ac:dyDescent="0.7"/>
    <row r="25" spans="2:6" ht="55.5" x14ac:dyDescent="0.65">
      <c r="B25" s="124" t="s">
        <v>238</v>
      </c>
      <c r="C25" s="348"/>
      <c r="D25" s="348"/>
      <c r="E25" s="349"/>
    </row>
    <row r="26" spans="2:6" x14ac:dyDescent="0.65">
      <c r="B26" s="644" t="s">
        <v>239</v>
      </c>
      <c r="C26" s="696" t="s">
        <v>32</v>
      </c>
      <c r="D26" s="289" t="s">
        <v>240</v>
      </c>
      <c r="E26" s="341"/>
    </row>
    <row r="27" spans="2:6" x14ac:dyDescent="0.65">
      <c r="B27" s="644"/>
      <c r="C27" s="696"/>
      <c r="D27" s="289">
        <v>2024</v>
      </c>
      <c r="E27" s="341"/>
    </row>
    <row r="28" spans="2:6" x14ac:dyDescent="0.65">
      <c r="B28" s="712" t="s">
        <v>241</v>
      </c>
      <c r="C28" s="75" t="s">
        <v>4</v>
      </c>
      <c r="D28" s="277">
        <v>99.05</v>
      </c>
      <c r="E28" s="341"/>
    </row>
    <row r="29" spans="2:6" x14ac:dyDescent="0.65">
      <c r="B29" s="712"/>
      <c r="C29" s="116" t="s">
        <v>5</v>
      </c>
      <c r="D29" s="285">
        <v>99.27</v>
      </c>
      <c r="E29" s="341"/>
    </row>
    <row r="30" spans="2:6" x14ac:dyDescent="0.65">
      <c r="B30" s="712"/>
      <c r="C30" s="150" t="s">
        <v>6</v>
      </c>
      <c r="D30" s="329">
        <v>99.16</v>
      </c>
      <c r="E30" s="341"/>
    </row>
    <row r="31" spans="2:6" x14ac:dyDescent="0.65">
      <c r="B31" s="712" t="s">
        <v>242</v>
      </c>
      <c r="C31" s="116" t="s">
        <v>4</v>
      </c>
      <c r="D31" s="285">
        <v>97.55</v>
      </c>
      <c r="E31" s="341"/>
    </row>
    <row r="32" spans="2:6" x14ac:dyDescent="0.65">
      <c r="B32" s="712"/>
      <c r="C32" s="75" t="s">
        <v>5</v>
      </c>
      <c r="D32" s="277">
        <v>99.6</v>
      </c>
      <c r="E32" s="341"/>
    </row>
    <row r="33" spans="2:6" x14ac:dyDescent="0.65">
      <c r="B33" s="712"/>
      <c r="C33" s="150" t="s">
        <v>6</v>
      </c>
      <c r="D33" s="329">
        <v>98.51</v>
      </c>
      <c r="E33" s="341"/>
    </row>
    <row r="34" spans="2:6" x14ac:dyDescent="0.65">
      <c r="B34" s="712" t="s">
        <v>243</v>
      </c>
      <c r="C34" s="75" t="s">
        <v>4</v>
      </c>
      <c r="D34" s="277">
        <v>94.81</v>
      </c>
      <c r="E34" s="341"/>
    </row>
    <row r="35" spans="2:6" x14ac:dyDescent="0.65">
      <c r="B35" s="712"/>
      <c r="C35" s="116" t="s">
        <v>5</v>
      </c>
      <c r="D35" s="285">
        <v>97.72</v>
      </c>
      <c r="E35" s="341"/>
    </row>
    <row r="36" spans="2:6" ht="19" thickBot="1" x14ac:dyDescent="0.7">
      <c r="B36" s="767"/>
      <c r="C36" s="396" t="s">
        <v>6</v>
      </c>
      <c r="D36" s="302">
        <v>96.03</v>
      </c>
      <c r="E36" s="345"/>
    </row>
    <row r="37" spans="2:6" ht="19" thickBot="1" x14ac:dyDescent="0.7">
      <c r="B37" s="81" t="s">
        <v>1169</v>
      </c>
      <c r="C37" s="358" t="s">
        <v>1186</v>
      </c>
      <c r="D37" s="358"/>
      <c r="E37" s="359"/>
    </row>
    <row r="39" spans="2:6" ht="19" thickBot="1" x14ac:dyDescent="0.7"/>
    <row r="40" spans="2:6" x14ac:dyDescent="0.65">
      <c r="B40" s="749" t="s">
        <v>244</v>
      </c>
      <c r="C40" s="750"/>
      <c r="D40" s="750"/>
      <c r="E40" s="348"/>
      <c r="F40" s="349"/>
    </row>
    <row r="41" spans="2:6" ht="35.5" customHeight="1" x14ac:dyDescent="0.65">
      <c r="B41" s="768" t="s">
        <v>245</v>
      </c>
      <c r="C41" s="769"/>
      <c r="D41" s="769"/>
      <c r="E41" s="770"/>
      <c r="F41" s="341"/>
    </row>
    <row r="42" spans="2:6" x14ac:dyDescent="0.65">
      <c r="B42" s="288" t="s">
        <v>246</v>
      </c>
      <c r="C42" s="294" t="s">
        <v>247</v>
      </c>
      <c r="D42" s="294" t="s">
        <v>5</v>
      </c>
      <c r="E42" s="294" t="s">
        <v>248</v>
      </c>
      <c r="F42" s="341"/>
    </row>
    <row r="43" spans="2:6" x14ac:dyDescent="0.65">
      <c r="B43" s="296" t="s">
        <v>54</v>
      </c>
      <c r="C43" s="21">
        <v>76.37</v>
      </c>
      <c r="D43" s="21">
        <v>80.430000000000007</v>
      </c>
      <c r="E43" s="21">
        <v>78.31</v>
      </c>
      <c r="F43" s="341"/>
    </row>
    <row r="44" spans="2:6" x14ac:dyDescent="0.65">
      <c r="B44" s="296" t="s">
        <v>249</v>
      </c>
      <c r="C44" s="21">
        <v>79.63</v>
      </c>
      <c r="D44" s="21">
        <v>85.18</v>
      </c>
      <c r="E44" s="21">
        <v>82.39</v>
      </c>
      <c r="F44" s="341"/>
    </row>
    <row r="45" spans="2:6" x14ac:dyDescent="0.65">
      <c r="B45" s="296" t="s">
        <v>250</v>
      </c>
      <c r="C45" s="21">
        <v>82</v>
      </c>
      <c r="D45" s="21">
        <v>84.58</v>
      </c>
      <c r="E45" s="21">
        <v>83.23</v>
      </c>
      <c r="F45" s="341"/>
    </row>
    <row r="46" spans="2:6" x14ac:dyDescent="0.65">
      <c r="B46" s="296" t="s">
        <v>251</v>
      </c>
      <c r="C46" s="21">
        <v>77.680000000000007</v>
      </c>
      <c r="D46" s="21">
        <v>77.13</v>
      </c>
      <c r="E46" s="21">
        <v>77.41</v>
      </c>
      <c r="F46" s="341"/>
    </row>
    <row r="47" spans="2:6" x14ac:dyDescent="0.65">
      <c r="B47" s="296" t="s">
        <v>252</v>
      </c>
      <c r="C47" s="21">
        <v>78.069999999999993</v>
      </c>
      <c r="D47" s="21">
        <v>84.53</v>
      </c>
      <c r="E47" s="21">
        <v>81.13</v>
      </c>
      <c r="F47" s="341"/>
    </row>
    <row r="48" spans="2:6" x14ac:dyDescent="0.65">
      <c r="B48" s="296" t="s">
        <v>253</v>
      </c>
      <c r="C48" s="21">
        <v>72.88</v>
      </c>
      <c r="D48" s="21">
        <v>83.01</v>
      </c>
      <c r="E48" s="21">
        <v>77.75</v>
      </c>
      <c r="F48" s="341"/>
    </row>
    <row r="49" spans="2:6" x14ac:dyDescent="0.65">
      <c r="B49" s="296" t="s">
        <v>254</v>
      </c>
      <c r="C49" s="21">
        <v>80.91</v>
      </c>
      <c r="D49" s="21">
        <v>87.01</v>
      </c>
      <c r="E49" s="21">
        <v>83.95</v>
      </c>
      <c r="F49" s="341"/>
    </row>
    <row r="50" spans="2:6" x14ac:dyDescent="0.65">
      <c r="B50" s="296" t="s">
        <v>255</v>
      </c>
      <c r="C50" s="21">
        <v>72.64</v>
      </c>
      <c r="D50" s="21">
        <v>83.46</v>
      </c>
      <c r="E50" s="21">
        <v>77.63</v>
      </c>
      <c r="F50" s="341"/>
    </row>
    <row r="51" spans="2:6" x14ac:dyDescent="0.65">
      <c r="B51" s="296" t="s">
        <v>256</v>
      </c>
      <c r="C51" s="21">
        <v>71.540000000000006</v>
      </c>
      <c r="D51" s="21">
        <v>82.7</v>
      </c>
      <c r="E51" s="21">
        <v>76.95</v>
      </c>
      <c r="F51" s="341"/>
    </row>
    <row r="52" spans="2:6" x14ac:dyDescent="0.65">
      <c r="B52" s="296" t="s">
        <v>49</v>
      </c>
      <c r="C52" s="21">
        <v>71.27</v>
      </c>
      <c r="D52" s="21">
        <v>80.489999999999995</v>
      </c>
      <c r="E52" s="21">
        <v>75.930000000000007</v>
      </c>
      <c r="F52" s="341"/>
    </row>
    <row r="53" spans="2:6" x14ac:dyDescent="0.65">
      <c r="B53" s="296" t="s">
        <v>52</v>
      </c>
      <c r="C53" s="21">
        <v>72.66</v>
      </c>
      <c r="D53" s="21">
        <v>84.12</v>
      </c>
      <c r="E53" s="21">
        <v>78.33</v>
      </c>
      <c r="F53" s="341"/>
    </row>
    <row r="54" spans="2:6" x14ac:dyDescent="0.65">
      <c r="B54" s="296" t="s">
        <v>257</v>
      </c>
      <c r="C54" s="21">
        <v>76.06</v>
      </c>
      <c r="D54" s="21">
        <v>82.91</v>
      </c>
      <c r="E54" s="21">
        <v>79.42</v>
      </c>
      <c r="F54" s="341"/>
    </row>
    <row r="55" spans="2:6" ht="19" thickBot="1" x14ac:dyDescent="0.7">
      <c r="B55" s="315" t="s">
        <v>258</v>
      </c>
      <c r="C55" s="397">
        <v>79.39</v>
      </c>
      <c r="D55" s="397">
        <v>82.66</v>
      </c>
      <c r="E55" s="397">
        <v>81.03</v>
      </c>
      <c r="F55" s="345"/>
    </row>
    <row r="56" spans="2:6" ht="19" thickBot="1" x14ac:dyDescent="0.7">
      <c r="B56" s="135" t="s">
        <v>1169</v>
      </c>
      <c r="C56" s="398" t="s">
        <v>1186</v>
      </c>
      <c r="D56" s="398"/>
      <c r="E56" s="398"/>
      <c r="F56" s="393"/>
    </row>
    <row r="58" spans="2:6" ht="19" thickBot="1" x14ac:dyDescent="0.7"/>
    <row r="59" spans="2:6" x14ac:dyDescent="0.65">
      <c r="B59" s="749" t="s">
        <v>259</v>
      </c>
      <c r="C59" s="750"/>
      <c r="D59" s="750"/>
      <c r="E59" s="751"/>
    </row>
    <row r="60" spans="2:6" x14ac:dyDescent="0.65">
      <c r="B60" s="288" t="s">
        <v>260</v>
      </c>
      <c r="C60" s="289" t="s">
        <v>32</v>
      </c>
      <c r="D60" s="289">
        <v>2022</v>
      </c>
      <c r="E60" s="290">
        <v>2024</v>
      </c>
    </row>
    <row r="61" spans="2:6" x14ac:dyDescent="0.65">
      <c r="B61" s="644" t="s">
        <v>261</v>
      </c>
      <c r="C61" s="331" t="s">
        <v>4</v>
      </c>
      <c r="D61" s="331">
        <v>53.78</v>
      </c>
      <c r="E61" s="159">
        <v>63.13</v>
      </c>
    </row>
    <row r="62" spans="2:6" x14ac:dyDescent="0.65">
      <c r="B62" s="644"/>
      <c r="C62" s="324" t="s">
        <v>121</v>
      </c>
      <c r="D62" s="324">
        <v>56.1</v>
      </c>
      <c r="E62" s="325">
        <v>65.05</v>
      </c>
    </row>
    <row r="63" spans="2:6" ht="19" thickBot="1" x14ac:dyDescent="0.7">
      <c r="B63" s="774"/>
      <c r="C63" s="160" t="s">
        <v>6</v>
      </c>
      <c r="D63" s="160">
        <v>54.92</v>
      </c>
      <c r="E63" s="161">
        <v>64.03</v>
      </c>
    </row>
    <row r="64" spans="2:6" ht="19" thickBot="1" x14ac:dyDescent="0.7">
      <c r="B64" s="81" t="s">
        <v>1169</v>
      </c>
      <c r="C64" s="358" t="s">
        <v>1186</v>
      </c>
      <c r="D64" s="358"/>
      <c r="E64" s="359"/>
    </row>
    <row r="66" spans="2:8" ht="19" thickBot="1" x14ac:dyDescent="0.7"/>
    <row r="67" spans="2:8" ht="19" thickBot="1" x14ac:dyDescent="0.7">
      <c r="B67" s="771" t="s">
        <v>262</v>
      </c>
      <c r="C67" s="772"/>
      <c r="D67" s="772"/>
      <c r="E67" s="773"/>
    </row>
    <row r="68" spans="2:8" ht="19" thickBot="1" x14ac:dyDescent="0.7">
      <c r="B68" s="655" t="s">
        <v>260</v>
      </c>
      <c r="C68" s="655" t="s">
        <v>32</v>
      </c>
      <c r="D68" s="657">
        <v>2024</v>
      </c>
      <c r="E68" s="659"/>
    </row>
    <row r="69" spans="2:8" ht="19" thickBot="1" x14ac:dyDescent="0.7">
      <c r="B69" s="656"/>
      <c r="C69" s="656"/>
      <c r="D69" s="86" t="s">
        <v>263</v>
      </c>
      <c r="E69" s="86" t="s">
        <v>264</v>
      </c>
    </row>
    <row r="70" spans="2:8" ht="19" thickBot="1" x14ac:dyDescent="0.7">
      <c r="B70" s="757" t="s">
        <v>265</v>
      </c>
      <c r="C70" s="399" t="s">
        <v>4</v>
      </c>
      <c r="D70" s="106">
        <v>61.87</v>
      </c>
      <c r="E70" s="106">
        <v>29.01</v>
      </c>
    </row>
    <row r="71" spans="2:8" ht="19" thickBot="1" x14ac:dyDescent="0.7">
      <c r="B71" s="758"/>
      <c r="C71" s="400" t="s">
        <v>5</v>
      </c>
      <c r="D71" s="401">
        <v>68.680000000000007</v>
      </c>
      <c r="E71" s="401">
        <v>29.65</v>
      </c>
    </row>
    <row r="72" spans="2:8" ht="19" thickBot="1" x14ac:dyDescent="0.7">
      <c r="B72" s="759"/>
      <c r="C72" s="229" t="s">
        <v>6</v>
      </c>
      <c r="D72" s="402">
        <v>64.760000000000005</v>
      </c>
      <c r="E72" s="402">
        <v>29.23</v>
      </c>
    </row>
    <row r="73" spans="2:8" ht="37.5" thickBot="1" x14ac:dyDescent="0.7">
      <c r="B73" s="90" t="s">
        <v>1169</v>
      </c>
      <c r="C73" s="403" t="s">
        <v>1186</v>
      </c>
      <c r="D73" s="321"/>
      <c r="E73" s="322"/>
    </row>
    <row r="75" spans="2:8" ht="19" thickBot="1" x14ac:dyDescent="0.7"/>
    <row r="76" spans="2:8" ht="55.5" x14ac:dyDescent="0.65">
      <c r="B76" s="124" t="s">
        <v>266</v>
      </c>
      <c r="C76" s="348"/>
      <c r="D76" s="348"/>
      <c r="E76" s="348"/>
      <c r="F76" s="348"/>
      <c r="G76" s="348"/>
      <c r="H76" s="349"/>
    </row>
    <row r="77" spans="2:8" x14ac:dyDescent="0.65">
      <c r="B77" s="354"/>
      <c r="H77" s="341"/>
    </row>
    <row r="78" spans="2:8" x14ac:dyDescent="0.65">
      <c r="B78" s="15" t="s">
        <v>267</v>
      </c>
      <c r="H78" s="341"/>
    </row>
    <row r="79" spans="2:8" x14ac:dyDescent="0.65">
      <c r="B79" s="644" t="s">
        <v>268</v>
      </c>
      <c r="C79" s="696" t="s">
        <v>32</v>
      </c>
      <c r="D79" s="653" t="s">
        <v>3</v>
      </c>
      <c r="E79" s="653"/>
      <c r="F79" s="653"/>
      <c r="G79" s="653"/>
      <c r="H79" s="654"/>
    </row>
    <row r="80" spans="2:8" ht="19" thickBot="1" x14ac:dyDescent="0.7">
      <c r="B80" s="644"/>
      <c r="C80" s="696"/>
      <c r="D80" s="289">
        <v>2019</v>
      </c>
      <c r="E80" s="289">
        <v>2020</v>
      </c>
      <c r="F80" s="289">
        <v>2021</v>
      </c>
      <c r="G80" s="289">
        <v>2022</v>
      </c>
      <c r="H80" s="290">
        <v>2023</v>
      </c>
    </row>
    <row r="81" spans="2:8" ht="19" thickBot="1" x14ac:dyDescent="0.7">
      <c r="B81" s="712" t="s">
        <v>269</v>
      </c>
      <c r="C81" s="162" t="s">
        <v>4</v>
      </c>
      <c r="D81" s="214">
        <v>71.7</v>
      </c>
      <c r="E81" s="214">
        <v>89.8</v>
      </c>
      <c r="F81" s="214">
        <v>100</v>
      </c>
      <c r="G81" s="214">
        <v>100</v>
      </c>
      <c r="H81" s="163">
        <v>100</v>
      </c>
    </row>
    <row r="82" spans="2:8" ht="19" thickBot="1" x14ac:dyDescent="0.7">
      <c r="B82" s="712"/>
      <c r="C82" s="116" t="s">
        <v>5</v>
      </c>
      <c r="D82" s="285">
        <v>62.4</v>
      </c>
      <c r="E82" s="285">
        <v>90.8</v>
      </c>
      <c r="F82" s="285">
        <v>100</v>
      </c>
      <c r="G82" s="285">
        <v>100</v>
      </c>
      <c r="H82" s="164">
        <v>100</v>
      </c>
    </row>
    <row r="83" spans="2:8" x14ac:dyDescent="0.65">
      <c r="B83" s="712"/>
      <c r="C83" s="150" t="s">
        <v>248</v>
      </c>
      <c r="D83" s="326">
        <v>67.900000000000006</v>
      </c>
      <c r="E83" s="326">
        <v>90.2</v>
      </c>
      <c r="F83" s="326">
        <v>100</v>
      </c>
      <c r="G83" s="326">
        <v>100</v>
      </c>
      <c r="H83" s="326">
        <v>100</v>
      </c>
    </row>
    <row r="84" spans="2:8" ht="19" thickBot="1" x14ac:dyDescent="0.7">
      <c r="B84" s="710" t="s">
        <v>270</v>
      </c>
      <c r="C84" s="162" t="s">
        <v>4</v>
      </c>
      <c r="D84" s="214">
        <v>73.900000000000006</v>
      </c>
      <c r="E84" s="214">
        <v>88.9</v>
      </c>
      <c r="F84" s="214">
        <v>95.8</v>
      </c>
      <c r="G84" s="214">
        <v>97.8</v>
      </c>
      <c r="H84" s="164">
        <v>99.6</v>
      </c>
    </row>
    <row r="85" spans="2:8" ht="19" thickBot="1" x14ac:dyDescent="0.7">
      <c r="B85" s="710"/>
      <c r="C85" s="116" t="s">
        <v>5</v>
      </c>
      <c r="D85" s="285">
        <v>59</v>
      </c>
      <c r="E85" s="285">
        <v>89.6</v>
      </c>
      <c r="F85" s="285">
        <v>95.3</v>
      </c>
      <c r="G85" s="285">
        <v>99.1</v>
      </c>
      <c r="H85" s="164">
        <v>99.3</v>
      </c>
    </row>
    <row r="86" spans="2:8" x14ac:dyDescent="0.65">
      <c r="B86" s="710"/>
      <c r="C86" s="150" t="s">
        <v>248</v>
      </c>
      <c r="D86" s="326">
        <v>67.8</v>
      </c>
      <c r="E86" s="326">
        <v>89.2</v>
      </c>
      <c r="F86" s="404">
        <v>0.95599999999999996</v>
      </c>
      <c r="G86" s="326">
        <v>98.3</v>
      </c>
      <c r="H86" s="326">
        <v>99.5</v>
      </c>
    </row>
    <row r="87" spans="2:8" ht="19" thickBot="1" x14ac:dyDescent="0.7">
      <c r="B87" s="712" t="s">
        <v>271</v>
      </c>
      <c r="C87" s="162" t="s">
        <v>4</v>
      </c>
      <c r="D87" s="214">
        <v>51.4</v>
      </c>
      <c r="E87" s="214">
        <v>61.4</v>
      </c>
      <c r="F87" s="214">
        <v>75.099999999999994</v>
      </c>
      <c r="G87" s="214">
        <v>76.7</v>
      </c>
      <c r="H87" s="164">
        <v>81.7</v>
      </c>
    </row>
    <row r="88" spans="2:8" ht="19" thickBot="1" x14ac:dyDescent="0.7">
      <c r="B88" s="712"/>
      <c r="C88" s="116" t="s">
        <v>5</v>
      </c>
      <c r="D88" s="285">
        <v>41.4</v>
      </c>
      <c r="E88" s="285">
        <v>60.9</v>
      </c>
      <c r="F88" s="285">
        <v>75</v>
      </c>
      <c r="G88" s="285">
        <v>75</v>
      </c>
      <c r="H88" s="164">
        <v>81.400000000000006</v>
      </c>
    </row>
    <row r="89" spans="2:8" x14ac:dyDescent="0.65">
      <c r="B89" s="712"/>
      <c r="C89" s="150" t="s">
        <v>248</v>
      </c>
      <c r="D89" s="326">
        <v>47.3</v>
      </c>
      <c r="E89" s="326">
        <v>61.2</v>
      </c>
      <c r="F89" s="326">
        <v>75.099999999999994</v>
      </c>
      <c r="G89" s="326">
        <v>76</v>
      </c>
      <c r="H89" s="326">
        <v>81.599999999999994</v>
      </c>
    </row>
    <row r="90" spans="2:8" ht="19" thickBot="1" x14ac:dyDescent="0.7">
      <c r="B90" s="710" t="s">
        <v>272</v>
      </c>
      <c r="C90" s="162" t="s">
        <v>4</v>
      </c>
      <c r="D90" s="214">
        <v>62.5</v>
      </c>
      <c r="E90" s="214">
        <v>61.9</v>
      </c>
      <c r="F90" s="214">
        <v>79.099999999999994</v>
      </c>
      <c r="G90" s="214">
        <v>82.6</v>
      </c>
      <c r="H90" s="164">
        <v>85.4</v>
      </c>
    </row>
    <row r="91" spans="2:8" ht="19" thickBot="1" x14ac:dyDescent="0.7">
      <c r="B91" s="710"/>
      <c r="C91" s="116" t="s">
        <v>5</v>
      </c>
      <c r="D91" s="285">
        <v>45.6</v>
      </c>
      <c r="E91" s="285">
        <v>63.4</v>
      </c>
      <c r="F91" s="285">
        <v>79.3</v>
      </c>
      <c r="G91" s="285">
        <v>82.8</v>
      </c>
      <c r="H91" s="164">
        <v>86</v>
      </c>
    </row>
    <row r="92" spans="2:8" x14ac:dyDescent="0.65">
      <c r="B92" s="710"/>
      <c r="C92" s="150" t="s">
        <v>248</v>
      </c>
      <c r="D92" s="326">
        <v>55.6</v>
      </c>
      <c r="E92" s="326">
        <v>62.5</v>
      </c>
      <c r="F92" s="326">
        <v>79.2</v>
      </c>
      <c r="G92" s="326">
        <v>82.7</v>
      </c>
      <c r="H92" s="326">
        <v>85.7</v>
      </c>
    </row>
    <row r="93" spans="2:8" ht="19" thickBot="1" x14ac:dyDescent="0.7">
      <c r="B93" s="710" t="s">
        <v>273</v>
      </c>
      <c r="C93" s="162" t="s">
        <v>4</v>
      </c>
      <c r="D93" s="214">
        <v>59.7</v>
      </c>
      <c r="E93" s="214">
        <v>82.4</v>
      </c>
      <c r="F93" s="214">
        <v>89.6</v>
      </c>
      <c r="G93" s="214">
        <v>90.3</v>
      </c>
      <c r="H93" s="164">
        <v>90</v>
      </c>
    </row>
    <row r="94" spans="2:8" ht="19" thickBot="1" x14ac:dyDescent="0.7">
      <c r="B94" s="710"/>
      <c r="C94" s="116" t="s">
        <v>5</v>
      </c>
      <c r="D94" s="285">
        <v>33.700000000000003</v>
      </c>
      <c r="E94" s="285">
        <v>80.900000000000006</v>
      </c>
      <c r="F94" s="285">
        <v>89.3</v>
      </c>
      <c r="G94" s="285">
        <v>90.9</v>
      </c>
      <c r="H94" s="164">
        <v>91.3</v>
      </c>
    </row>
    <row r="95" spans="2:8" x14ac:dyDescent="0.65">
      <c r="B95" s="710"/>
      <c r="C95" s="150" t="s">
        <v>248</v>
      </c>
      <c r="D95" s="326">
        <v>49</v>
      </c>
      <c r="E95" s="326">
        <v>81.8</v>
      </c>
      <c r="F95" s="326">
        <v>89.5</v>
      </c>
      <c r="G95" s="326">
        <v>90.5</v>
      </c>
      <c r="H95" s="326">
        <v>90.5</v>
      </c>
    </row>
    <row r="96" spans="2:8" ht="19" thickBot="1" x14ac:dyDescent="0.7">
      <c r="B96" s="710" t="s">
        <v>274</v>
      </c>
      <c r="C96" s="162" t="s">
        <v>4</v>
      </c>
      <c r="D96" s="214">
        <v>46.3</v>
      </c>
      <c r="E96" s="214">
        <v>51.2</v>
      </c>
      <c r="F96" s="214">
        <v>60.8</v>
      </c>
      <c r="G96" s="214">
        <v>60.9</v>
      </c>
      <c r="H96" s="164">
        <v>62.3</v>
      </c>
    </row>
    <row r="97" spans="2:8" ht="19" thickBot="1" x14ac:dyDescent="0.7">
      <c r="B97" s="710"/>
      <c r="C97" s="116" t="s">
        <v>5</v>
      </c>
      <c r="D97" s="285">
        <v>47</v>
      </c>
      <c r="E97" s="285">
        <v>49.7</v>
      </c>
      <c r="F97" s="285">
        <v>63</v>
      </c>
      <c r="G97" s="285">
        <v>63.4</v>
      </c>
      <c r="H97" s="164">
        <v>61.8</v>
      </c>
    </row>
    <row r="98" spans="2:8" x14ac:dyDescent="0.65">
      <c r="B98" s="710"/>
      <c r="C98" s="150" t="s">
        <v>248</v>
      </c>
      <c r="D98" s="326">
        <v>46.6</v>
      </c>
      <c r="E98" s="326">
        <v>50.6</v>
      </c>
      <c r="F98" s="326">
        <v>61.7</v>
      </c>
      <c r="G98" s="326">
        <v>61.9</v>
      </c>
      <c r="H98" s="326">
        <v>62.1</v>
      </c>
    </row>
    <row r="99" spans="2:8" ht="19" thickBot="1" x14ac:dyDescent="0.7">
      <c r="B99" s="710" t="s">
        <v>275</v>
      </c>
      <c r="C99" s="162" t="s">
        <v>4</v>
      </c>
      <c r="D99" s="214">
        <v>38.4</v>
      </c>
      <c r="E99" s="214">
        <v>53.5</v>
      </c>
      <c r="F99" s="214">
        <v>70.900000000000006</v>
      </c>
      <c r="G99" s="214">
        <v>71.2</v>
      </c>
      <c r="H99" s="164">
        <v>75.099999999999994</v>
      </c>
    </row>
    <row r="100" spans="2:8" ht="19" thickBot="1" x14ac:dyDescent="0.7">
      <c r="B100" s="710"/>
      <c r="C100" s="116" t="s">
        <v>5</v>
      </c>
      <c r="D100" s="285">
        <v>28.9</v>
      </c>
      <c r="E100" s="285">
        <v>54.1</v>
      </c>
      <c r="F100" s="285">
        <v>71.2</v>
      </c>
      <c r="G100" s="285">
        <v>73.2</v>
      </c>
      <c r="H100" s="164">
        <v>75.5</v>
      </c>
    </row>
    <row r="101" spans="2:8" x14ac:dyDescent="0.65">
      <c r="B101" s="710"/>
      <c r="C101" s="150" t="s">
        <v>248</v>
      </c>
      <c r="D101" s="326">
        <v>34.5</v>
      </c>
      <c r="E101" s="326">
        <v>53.8</v>
      </c>
      <c r="F101" s="326">
        <v>71</v>
      </c>
      <c r="G101" s="326">
        <v>72</v>
      </c>
      <c r="H101" s="326">
        <v>75.3</v>
      </c>
    </row>
    <row r="102" spans="2:8" ht="19" thickBot="1" x14ac:dyDescent="0.7">
      <c r="B102" s="710" t="s">
        <v>276</v>
      </c>
      <c r="C102" s="162" t="s">
        <v>4</v>
      </c>
      <c r="D102" s="214"/>
      <c r="E102" s="214"/>
      <c r="F102" s="405">
        <v>0.75800000000000001</v>
      </c>
      <c r="G102" s="405">
        <v>0.75800000000000001</v>
      </c>
      <c r="H102" s="164">
        <v>78.2</v>
      </c>
    </row>
    <row r="103" spans="2:8" ht="19" thickBot="1" x14ac:dyDescent="0.7">
      <c r="B103" s="710"/>
      <c r="C103" s="116" t="s">
        <v>5</v>
      </c>
      <c r="D103" s="285"/>
      <c r="E103" s="285"/>
      <c r="F103" s="285">
        <v>74.099999999999994</v>
      </c>
      <c r="G103" s="285">
        <v>79.900000000000006</v>
      </c>
      <c r="H103" s="164">
        <v>78.7</v>
      </c>
    </row>
    <row r="104" spans="2:8" x14ac:dyDescent="0.65">
      <c r="B104" s="710"/>
      <c r="C104" s="150" t="s">
        <v>248</v>
      </c>
      <c r="D104" s="326"/>
      <c r="E104" s="326"/>
      <c r="F104" s="326">
        <v>75.099999999999994</v>
      </c>
      <c r="G104" s="326">
        <v>77.400000000000006</v>
      </c>
      <c r="H104" s="326">
        <v>78.400000000000006</v>
      </c>
    </row>
    <row r="105" spans="2:8" ht="36" customHeight="1" thickBot="1" x14ac:dyDescent="0.7">
      <c r="B105" s="710" t="s">
        <v>277</v>
      </c>
      <c r="C105" s="162" t="s">
        <v>4</v>
      </c>
      <c r="D105" s="214"/>
      <c r="E105" s="214"/>
      <c r="F105" s="214">
        <v>70.400000000000006</v>
      </c>
      <c r="G105" s="214">
        <v>72.8</v>
      </c>
      <c r="H105" s="164">
        <v>76.3</v>
      </c>
    </row>
    <row r="106" spans="2:8" ht="19" thickBot="1" x14ac:dyDescent="0.7">
      <c r="B106" s="710"/>
      <c r="C106" s="116" t="s">
        <v>5</v>
      </c>
      <c r="D106" s="285"/>
      <c r="E106" s="285"/>
      <c r="F106" s="285">
        <v>70</v>
      </c>
      <c r="G106" s="285">
        <v>74.8</v>
      </c>
      <c r="H106" s="164">
        <v>75.3</v>
      </c>
    </row>
    <row r="107" spans="2:8" x14ac:dyDescent="0.65">
      <c r="B107" s="710"/>
      <c r="C107" s="150" t="s">
        <v>248</v>
      </c>
      <c r="D107" s="326"/>
      <c r="E107" s="326"/>
      <c r="F107" s="326">
        <v>70.3</v>
      </c>
      <c r="G107" s="326">
        <v>73.599999999999994</v>
      </c>
      <c r="H107" s="326">
        <v>75.900000000000006</v>
      </c>
    </row>
    <row r="108" spans="2:8" ht="19" thickBot="1" x14ac:dyDescent="0.7">
      <c r="B108" s="710" t="s">
        <v>278</v>
      </c>
      <c r="C108" s="162" t="s">
        <v>4</v>
      </c>
      <c r="D108" s="214"/>
      <c r="E108" s="214"/>
      <c r="F108" s="214">
        <v>70.8</v>
      </c>
      <c r="G108" s="214">
        <v>70.2</v>
      </c>
      <c r="H108" s="164">
        <v>77.5</v>
      </c>
    </row>
    <row r="109" spans="2:8" ht="19" thickBot="1" x14ac:dyDescent="0.7">
      <c r="B109" s="710"/>
      <c r="C109" s="116" t="s">
        <v>5</v>
      </c>
      <c r="D109" s="285"/>
      <c r="E109" s="285"/>
      <c r="F109" s="285">
        <v>69.3</v>
      </c>
      <c r="G109" s="285">
        <v>72.2</v>
      </c>
      <c r="H109" s="164">
        <v>77.599999999999994</v>
      </c>
    </row>
    <row r="110" spans="2:8" x14ac:dyDescent="0.65">
      <c r="B110" s="710"/>
      <c r="C110" s="150" t="s">
        <v>248</v>
      </c>
      <c r="D110" s="326"/>
      <c r="E110" s="326"/>
      <c r="F110" s="326">
        <v>70.2</v>
      </c>
      <c r="G110" s="326">
        <v>71</v>
      </c>
      <c r="H110" s="326">
        <v>77.599999999999994</v>
      </c>
    </row>
    <row r="111" spans="2:8" ht="19" thickBot="1" x14ac:dyDescent="0.7">
      <c r="B111" s="710" t="s">
        <v>279</v>
      </c>
      <c r="C111" s="162" t="s">
        <v>4</v>
      </c>
      <c r="D111" s="214">
        <v>15.5</v>
      </c>
      <c r="E111" s="214"/>
      <c r="F111" s="214">
        <v>25.6</v>
      </c>
      <c r="G111" s="214">
        <v>26.5</v>
      </c>
      <c r="H111" s="164">
        <v>31.7</v>
      </c>
    </row>
    <row r="112" spans="2:8" ht="19" thickBot="1" x14ac:dyDescent="0.7">
      <c r="B112" s="710"/>
      <c r="C112" s="116" t="s">
        <v>5</v>
      </c>
      <c r="D112" s="285">
        <v>11.3</v>
      </c>
      <c r="E112" s="285"/>
      <c r="F112" s="285">
        <v>24.7</v>
      </c>
      <c r="G112" s="285">
        <v>25.2</v>
      </c>
      <c r="H112" s="164">
        <v>32.1</v>
      </c>
    </row>
    <row r="113" spans="2:8" ht="19" thickBot="1" x14ac:dyDescent="0.7">
      <c r="B113" s="760"/>
      <c r="C113" s="396" t="s">
        <v>248</v>
      </c>
      <c r="D113" s="160">
        <v>13.8</v>
      </c>
      <c r="E113" s="160">
        <v>21</v>
      </c>
      <c r="F113" s="160">
        <v>25.2</v>
      </c>
      <c r="G113" s="160">
        <v>26</v>
      </c>
      <c r="H113" s="406">
        <v>31.8</v>
      </c>
    </row>
    <row r="114" spans="2:8" ht="19" thickBot="1" x14ac:dyDescent="0.7">
      <c r="B114" s="81" t="s">
        <v>1169</v>
      </c>
      <c r="C114" s="358" t="s">
        <v>1192</v>
      </c>
      <c r="D114" s="358"/>
      <c r="E114" s="358"/>
      <c r="F114" s="358"/>
      <c r="G114" s="358"/>
      <c r="H114" s="359"/>
    </row>
    <row r="116" spans="2:8" ht="19" thickBot="1" x14ac:dyDescent="0.7"/>
    <row r="117" spans="2:8" ht="51" customHeight="1" x14ac:dyDescent="0.65">
      <c r="B117" s="752" t="s">
        <v>280</v>
      </c>
      <c r="C117" s="753"/>
      <c r="D117" s="753"/>
      <c r="E117" s="753"/>
      <c r="F117" s="753"/>
      <c r="G117" s="165"/>
      <c r="H117" s="166"/>
    </row>
    <row r="118" spans="2:8" x14ac:dyDescent="0.65">
      <c r="B118" s="354"/>
      <c r="H118" s="341"/>
    </row>
    <row r="119" spans="2:8" ht="43.5" customHeight="1" x14ac:dyDescent="0.65">
      <c r="B119" s="761" t="s">
        <v>281</v>
      </c>
      <c r="C119" s="762"/>
      <c r="D119" s="762"/>
      <c r="E119" s="762"/>
      <c r="F119" s="762"/>
      <c r="H119" s="341"/>
    </row>
    <row r="120" spans="2:8" x14ac:dyDescent="0.65">
      <c r="B120" s="644" t="s">
        <v>282</v>
      </c>
      <c r="C120" s="653" t="s">
        <v>3</v>
      </c>
      <c r="D120" s="653"/>
      <c r="E120" s="653"/>
      <c r="F120" s="653"/>
      <c r="G120" s="653"/>
      <c r="H120" s="654"/>
    </row>
    <row r="121" spans="2:8" x14ac:dyDescent="0.65">
      <c r="B121" s="644"/>
      <c r="C121" s="289">
        <v>2015</v>
      </c>
      <c r="D121" s="289">
        <v>2016</v>
      </c>
      <c r="E121" s="289">
        <v>2018</v>
      </c>
      <c r="F121" s="289">
        <v>2019</v>
      </c>
      <c r="G121" s="289">
        <v>2021</v>
      </c>
      <c r="H121" s="290">
        <v>2022</v>
      </c>
    </row>
    <row r="122" spans="2:8" x14ac:dyDescent="0.65">
      <c r="B122" s="338" t="s">
        <v>283</v>
      </c>
      <c r="C122" s="277" t="s">
        <v>86</v>
      </c>
      <c r="D122" s="277">
        <v>1.52</v>
      </c>
      <c r="E122" s="277" t="s">
        <v>86</v>
      </c>
      <c r="F122" s="277" t="s">
        <v>86</v>
      </c>
      <c r="G122" s="277">
        <v>1.23</v>
      </c>
      <c r="H122" s="278"/>
    </row>
    <row r="123" spans="2:8" x14ac:dyDescent="0.65">
      <c r="B123" s="338" t="s">
        <v>284</v>
      </c>
      <c r="C123" s="285">
        <v>1.6</v>
      </c>
      <c r="D123" s="285" t="s">
        <v>86</v>
      </c>
      <c r="E123" s="285" t="s">
        <v>86</v>
      </c>
      <c r="F123" s="285">
        <v>1.18</v>
      </c>
      <c r="G123" s="285"/>
      <c r="H123" s="292"/>
    </row>
    <row r="124" spans="2:8" x14ac:dyDescent="0.65">
      <c r="B124" s="338" t="s">
        <v>285</v>
      </c>
      <c r="C124" s="285" t="s">
        <v>86</v>
      </c>
      <c r="D124" s="285" t="s">
        <v>86</v>
      </c>
      <c r="E124" s="285">
        <v>1.79</v>
      </c>
      <c r="F124" s="285" t="s">
        <v>86</v>
      </c>
      <c r="G124" s="285"/>
      <c r="H124" s="292">
        <v>1.56</v>
      </c>
    </row>
    <row r="125" spans="2:8" x14ac:dyDescent="0.65">
      <c r="B125" s="338" t="s">
        <v>286</v>
      </c>
      <c r="C125" s="285">
        <v>1.6</v>
      </c>
      <c r="D125" s="285"/>
      <c r="E125" s="285"/>
      <c r="F125" s="285">
        <v>1.24</v>
      </c>
      <c r="G125" s="285"/>
      <c r="H125" s="292">
        <v>0.91</v>
      </c>
    </row>
    <row r="126" spans="2:8" x14ac:dyDescent="0.65">
      <c r="B126" s="27"/>
      <c r="H126" s="341"/>
    </row>
    <row r="127" spans="2:8" ht="19" thickBot="1" x14ac:dyDescent="0.7">
      <c r="B127" s="15" t="s">
        <v>287</v>
      </c>
      <c r="H127" s="341"/>
    </row>
    <row r="128" spans="2:8" ht="19" thickBot="1" x14ac:dyDescent="0.7">
      <c r="B128" s="167" t="s">
        <v>239</v>
      </c>
      <c r="C128" s="311">
        <v>2024</v>
      </c>
      <c r="H128" s="341"/>
    </row>
    <row r="129" spans="2:8" ht="19" thickBot="1" x14ac:dyDescent="0.7">
      <c r="B129" s="54" t="s">
        <v>288</v>
      </c>
      <c r="C129" s="168">
        <v>1</v>
      </c>
      <c r="H129" s="341"/>
    </row>
    <row r="130" spans="2:8" ht="19" thickBot="1" x14ac:dyDescent="0.7">
      <c r="B130" s="54" t="s">
        <v>289</v>
      </c>
      <c r="C130" s="157">
        <v>1.02</v>
      </c>
      <c r="H130" s="341"/>
    </row>
    <row r="131" spans="2:8" ht="19" thickBot="1" x14ac:dyDescent="0.7">
      <c r="B131" s="54" t="s">
        <v>290</v>
      </c>
      <c r="C131" s="157">
        <v>1.03</v>
      </c>
      <c r="H131" s="341"/>
    </row>
    <row r="132" spans="2:8" x14ac:dyDescent="0.65">
      <c r="B132" s="27"/>
      <c r="H132" s="341"/>
    </row>
    <row r="133" spans="2:8" x14ac:dyDescent="0.65">
      <c r="B133" s="15" t="s">
        <v>291</v>
      </c>
      <c r="H133" s="341"/>
    </row>
    <row r="134" spans="2:8" x14ac:dyDescent="0.65">
      <c r="B134" s="650" t="s">
        <v>105</v>
      </c>
      <c r="C134" s="705">
        <v>2022</v>
      </c>
      <c r="D134" s="705">
        <v>2024</v>
      </c>
      <c r="E134" s="323"/>
      <c r="F134" s="323"/>
      <c r="H134" s="341"/>
    </row>
    <row r="135" spans="2:8" x14ac:dyDescent="0.65">
      <c r="B135" s="650"/>
      <c r="C135" s="705"/>
      <c r="D135" s="705"/>
      <c r="F135" s="323"/>
      <c r="H135" s="341"/>
    </row>
    <row r="136" spans="2:8" ht="55.5" x14ac:dyDescent="0.65">
      <c r="B136" s="338" t="s">
        <v>292</v>
      </c>
      <c r="C136" s="285">
        <v>1.04</v>
      </c>
      <c r="D136" s="285">
        <v>1.03</v>
      </c>
      <c r="E136" s="323"/>
      <c r="F136" s="323"/>
      <c r="H136" s="341"/>
    </row>
    <row r="137" spans="2:8" x14ac:dyDescent="0.65">
      <c r="B137" s="27"/>
      <c r="H137" s="341"/>
    </row>
    <row r="138" spans="2:8" ht="19" thickBot="1" x14ac:dyDescent="0.7">
      <c r="B138" s="15" t="s">
        <v>293</v>
      </c>
      <c r="H138" s="341"/>
    </row>
    <row r="139" spans="2:8" ht="19" thickBot="1" x14ac:dyDescent="0.7">
      <c r="B139" s="128" t="s">
        <v>105</v>
      </c>
      <c r="C139" s="311">
        <v>2024</v>
      </c>
      <c r="H139" s="341"/>
    </row>
    <row r="140" spans="2:8" ht="37.5" thickBot="1" x14ac:dyDescent="0.7">
      <c r="B140" s="51" t="s">
        <v>294</v>
      </c>
      <c r="C140" s="25">
        <v>1.1100000000000001</v>
      </c>
      <c r="H140" s="341"/>
    </row>
    <row r="141" spans="2:8" ht="37.5" thickBot="1" x14ac:dyDescent="0.7">
      <c r="B141" s="51" t="s">
        <v>295</v>
      </c>
      <c r="C141" s="25">
        <v>1.02</v>
      </c>
      <c r="H141" s="341"/>
    </row>
    <row r="142" spans="2:8" x14ac:dyDescent="0.65">
      <c r="B142" s="15"/>
      <c r="H142" s="341"/>
    </row>
    <row r="143" spans="2:8" ht="19" thickBot="1" x14ac:dyDescent="0.7">
      <c r="B143" s="15" t="s">
        <v>296</v>
      </c>
      <c r="H143" s="341"/>
    </row>
    <row r="144" spans="2:8" ht="19" thickBot="1" x14ac:dyDescent="0.7">
      <c r="B144" s="655" t="s">
        <v>239</v>
      </c>
      <c r="C144" s="657" t="s">
        <v>3</v>
      </c>
      <c r="D144" s="658"/>
      <c r="E144" s="658"/>
      <c r="F144" s="658"/>
      <c r="G144" s="659"/>
      <c r="H144" s="341"/>
    </row>
    <row r="145" spans="2:8" ht="19" thickBot="1" x14ac:dyDescent="0.7">
      <c r="B145" s="656"/>
      <c r="C145" s="86">
        <v>2020</v>
      </c>
      <c r="D145" s="86">
        <v>2021</v>
      </c>
      <c r="E145" s="86">
        <v>2022</v>
      </c>
      <c r="F145" s="86">
        <v>2023</v>
      </c>
      <c r="G145" s="86">
        <v>2024</v>
      </c>
      <c r="H145" s="341"/>
    </row>
    <row r="146" spans="2:8" ht="19" thickBot="1" x14ac:dyDescent="0.7">
      <c r="B146" s="51" t="s">
        <v>297</v>
      </c>
      <c r="C146" s="401">
        <v>100</v>
      </c>
      <c r="D146" s="401">
        <v>100</v>
      </c>
      <c r="E146" s="401">
        <v>100</v>
      </c>
      <c r="F146" s="401">
        <v>100</v>
      </c>
      <c r="G146" s="401">
        <v>100</v>
      </c>
      <c r="H146" s="341"/>
    </row>
    <row r="147" spans="2:8" ht="19" thickBot="1" x14ac:dyDescent="0.7">
      <c r="B147" s="51" t="s">
        <v>241</v>
      </c>
      <c r="C147" s="401">
        <v>100</v>
      </c>
      <c r="D147" s="401">
        <v>100</v>
      </c>
      <c r="E147" s="401">
        <v>100</v>
      </c>
      <c r="F147" s="401">
        <v>100</v>
      </c>
      <c r="G147" s="401">
        <v>100</v>
      </c>
      <c r="H147" s="341"/>
    </row>
    <row r="148" spans="2:8" ht="19" thickBot="1" x14ac:dyDescent="0.7">
      <c r="B148" s="51" t="s">
        <v>242</v>
      </c>
      <c r="C148" s="401">
        <v>100</v>
      </c>
      <c r="D148" s="401">
        <v>100</v>
      </c>
      <c r="E148" s="401">
        <v>100</v>
      </c>
      <c r="F148" s="401">
        <v>100</v>
      </c>
      <c r="G148" s="401">
        <v>100</v>
      </c>
      <c r="H148" s="341"/>
    </row>
    <row r="149" spans="2:8" ht="19" thickBot="1" x14ac:dyDescent="0.7">
      <c r="B149" s="51" t="s">
        <v>243</v>
      </c>
      <c r="C149" s="401">
        <v>100</v>
      </c>
      <c r="D149" s="401">
        <v>100</v>
      </c>
      <c r="E149" s="401">
        <v>100</v>
      </c>
      <c r="F149" s="401">
        <v>100</v>
      </c>
      <c r="G149" s="401">
        <v>100</v>
      </c>
      <c r="H149" s="345"/>
    </row>
    <row r="150" spans="2:8" ht="19" thickBot="1" x14ac:dyDescent="0.7">
      <c r="B150" s="90" t="s">
        <v>1169</v>
      </c>
      <c r="C150" s="763" t="s">
        <v>1193</v>
      </c>
      <c r="D150" s="763"/>
      <c r="E150" s="763"/>
      <c r="F150" s="763"/>
      <c r="G150" s="321"/>
      <c r="H150" s="359"/>
    </row>
    <row r="152" spans="2:8" ht="19" thickBot="1" x14ac:dyDescent="0.7"/>
    <row r="153" spans="2:8" ht="19" thickBot="1" x14ac:dyDescent="0.7">
      <c r="B153" s="92" t="s">
        <v>298</v>
      </c>
      <c r="C153" s="348"/>
      <c r="D153" s="348"/>
      <c r="E153" s="349"/>
    </row>
    <row r="154" spans="2:8" ht="19" thickBot="1" x14ac:dyDescent="0.7">
      <c r="B154" s="655" t="s">
        <v>105</v>
      </c>
      <c r="C154" s="655" t="s">
        <v>32</v>
      </c>
      <c r="D154" s="657">
        <v>2024</v>
      </c>
      <c r="E154" s="659"/>
    </row>
    <row r="155" spans="2:8" ht="19" thickBot="1" x14ac:dyDescent="0.7">
      <c r="B155" s="656"/>
      <c r="C155" s="656"/>
      <c r="D155" s="86" t="s">
        <v>263</v>
      </c>
      <c r="E155" s="86" t="s">
        <v>299</v>
      </c>
    </row>
    <row r="156" spans="2:8" ht="19" thickBot="1" x14ac:dyDescent="0.7">
      <c r="B156" s="757" t="s">
        <v>300</v>
      </c>
      <c r="C156" s="399" t="s">
        <v>4</v>
      </c>
      <c r="D156" s="106">
        <v>100</v>
      </c>
      <c r="E156" s="106">
        <v>98.58</v>
      </c>
    </row>
    <row r="157" spans="2:8" ht="19" thickBot="1" x14ac:dyDescent="0.7">
      <c r="B157" s="758"/>
      <c r="C157" s="400" t="s">
        <v>5</v>
      </c>
      <c r="D157" s="401">
        <v>99.75</v>
      </c>
      <c r="E157" s="401">
        <v>96.69</v>
      </c>
    </row>
    <row r="158" spans="2:8" ht="19" thickBot="1" x14ac:dyDescent="0.7">
      <c r="B158" s="759"/>
      <c r="C158" s="229" t="s">
        <v>6</v>
      </c>
      <c r="D158" s="402">
        <v>99.89</v>
      </c>
      <c r="E158" s="402">
        <v>97.93</v>
      </c>
    </row>
    <row r="159" spans="2:8" ht="37.5" thickBot="1" x14ac:dyDescent="0.7">
      <c r="B159" s="90" t="s">
        <v>1169</v>
      </c>
      <c r="C159" s="403" t="s">
        <v>1171</v>
      </c>
      <c r="D159" s="321"/>
      <c r="E159" s="322"/>
    </row>
    <row r="161" spans="2:7" ht="19" thickBot="1" x14ac:dyDescent="0.7"/>
    <row r="162" spans="2:7" ht="80.150000000000006" customHeight="1" x14ac:dyDescent="0.65">
      <c r="B162" s="632" t="s">
        <v>301</v>
      </c>
      <c r="C162" s="634"/>
    </row>
    <row r="163" spans="2:7" ht="15" customHeight="1" x14ac:dyDescent="0.65">
      <c r="B163" s="644" t="s">
        <v>302</v>
      </c>
      <c r="C163" s="654">
        <v>2020</v>
      </c>
      <c r="D163" s="323"/>
    </row>
    <row r="164" spans="2:7" ht="15" customHeight="1" x14ac:dyDescent="0.65">
      <c r="B164" s="644"/>
      <c r="C164" s="654"/>
      <c r="D164" s="323"/>
    </row>
    <row r="165" spans="2:7" x14ac:dyDescent="0.65">
      <c r="B165" s="338" t="s">
        <v>303</v>
      </c>
      <c r="C165" s="278">
        <v>0.75</v>
      </c>
      <c r="D165" s="323"/>
    </row>
    <row r="166" spans="2:7" ht="19" thickBot="1" x14ac:dyDescent="0.7">
      <c r="B166" s="49" t="s">
        <v>304</v>
      </c>
      <c r="C166" s="169">
        <v>1</v>
      </c>
      <c r="D166" s="323"/>
    </row>
    <row r="167" spans="2:7" ht="19" thickBot="1" x14ac:dyDescent="0.7">
      <c r="B167" s="81" t="s">
        <v>1169</v>
      </c>
      <c r="C167" s="359" t="s">
        <v>1194</v>
      </c>
    </row>
    <row r="169" spans="2:7" ht="19" thickBot="1" x14ac:dyDescent="0.7"/>
    <row r="170" spans="2:7" ht="37" x14ac:dyDescent="0.65">
      <c r="B170" s="124" t="s">
        <v>305</v>
      </c>
      <c r="C170" s="348"/>
      <c r="D170" s="348"/>
      <c r="E170" s="348"/>
      <c r="F170" s="348"/>
      <c r="G170" s="349"/>
    </row>
    <row r="171" spans="2:7" x14ac:dyDescent="0.65">
      <c r="B171" s="644" t="s">
        <v>306</v>
      </c>
      <c r="C171" s="653" t="s">
        <v>307</v>
      </c>
      <c r="D171" s="653"/>
      <c r="E171" s="653"/>
      <c r="F171" s="653"/>
      <c r="G171" s="654"/>
    </row>
    <row r="172" spans="2:7" x14ac:dyDescent="0.65">
      <c r="B172" s="644"/>
      <c r="C172" s="289">
        <v>2020</v>
      </c>
      <c r="D172" s="289">
        <v>2021</v>
      </c>
      <c r="E172" s="289">
        <v>2022</v>
      </c>
      <c r="F172" s="289">
        <v>2023</v>
      </c>
      <c r="G172" s="290">
        <v>2024</v>
      </c>
    </row>
    <row r="173" spans="2:7" x14ac:dyDescent="0.65">
      <c r="B173" s="338" t="s">
        <v>308</v>
      </c>
      <c r="C173" s="285">
        <v>100</v>
      </c>
      <c r="D173" s="285">
        <v>100</v>
      </c>
      <c r="E173" s="285">
        <v>100</v>
      </c>
      <c r="F173" s="285">
        <v>100</v>
      </c>
      <c r="G173" s="292">
        <v>100</v>
      </c>
    </row>
    <row r="174" spans="2:7" ht="37" x14ac:dyDescent="0.65">
      <c r="B174" s="338" t="s">
        <v>309</v>
      </c>
      <c r="C174" s="285">
        <v>100</v>
      </c>
      <c r="D174" s="285">
        <v>100</v>
      </c>
      <c r="E174" s="285">
        <v>100</v>
      </c>
      <c r="F174" s="285">
        <v>100</v>
      </c>
      <c r="G174" s="292">
        <v>100</v>
      </c>
    </row>
    <row r="175" spans="2:7" x14ac:dyDescent="0.65">
      <c r="B175" s="338" t="s">
        <v>310</v>
      </c>
      <c r="C175" s="285">
        <v>100</v>
      </c>
      <c r="D175" s="285">
        <v>100</v>
      </c>
      <c r="E175" s="285">
        <v>100</v>
      </c>
      <c r="F175" s="285">
        <v>100</v>
      </c>
      <c r="G175" s="292">
        <v>100</v>
      </c>
    </row>
    <row r="176" spans="2:7" x14ac:dyDescent="0.65">
      <c r="B176" s="338" t="s">
        <v>311</v>
      </c>
      <c r="C176" s="285">
        <v>100</v>
      </c>
      <c r="D176" s="285">
        <v>100</v>
      </c>
      <c r="E176" s="285">
        <v>100</v>
      </c>
      <c r="F176" s="285">
        <v>100</v>
      </c>
      <c r="G176" s="292">
        <v>100</v>
      </c>
    </row>
    <row r="177" spans="2:7" x14ac:dyDescent="0.65">
      <c r="B177" s="338" t="s">
        <v>312</v>
      </c>
      <c r="C177" s="285">
        <v>100</v>
      </c>
      <c r="D177" s="285">
        <v>100</v>
      </c>
      <c r="E177" s="285">
        <v>100</v>
      </c>
      <c r="F177" s="285">
        <v>100</v>
      </c>
      <c r="G177" s="292">
        <v>100</v>
      </c>
    </row>
    <row r="178" spans="2:7" ht="19" thickBot="1" x14ac:dyDescent="0.7">
      <c r="B178" s="49" t="s">
        <v>313</v>
      </c>
      <c r="C178" s="33">
        <v>100</v>
      </c>
      <c r="D178" s="33">
        <v>100</v>
      </c>
      <c r="E178" s="33">
        <v>100</v>
      </c>
      <c r="F178" s="33">
        <v>100</v>
      </c>
      <c r="G178" s="28">
        <v>100</v>
      </c>
    </row>
    <row r="179" spans="2:7" ht="19" thickBot="1" x14ac:dyDescent="0.7">
      <c r="B179" s="81" t="s">
        <v>1169</v>
      </c>
      <c r="C179" s="358" t="s">
        <v>1194</v>
      </c>
      <c r="D179" s="358"/>
      <c r="E179" s="358"/>
      <c r="F179" s="358"/>
      <c r="G179" s="359"/>
    </row>
    <row r="181" spans="2:7" ht="19" thickBot="1" x14ac:dyDescent="0.7"/>
    <row r="182" spans="2:7" ht="19" thickBot="1" x14ac:dyDescent="0.7">
      <c r="B182" s="771" t="s">
        <v>314</v>
      </c>
      <c r="C182" s="772"/>
      <c r="D182" s="772"/>
      <c r="E182" s="349"/>
    </row>
    <row r="183" spans="2:7" ht="56" thickBot="1" x14ac:dyDescent="0.7">
      <c r="B183" s="170" t="s">
        <v>3</v>
      </c>
      <c r="C183" s="310" t="s">
        <v>315</v>
      </c>
      <c r="D183" s="156" t="s">
        <v>316</v>
      </c>
      <c r="E183" s="341"/>
    </row>
    <row r="184" spans="2:7" ht="19" thickBot="1" x14ac:dyDescent="0.7">
      <c r="B184" s="172">
        <v>2019</v>
      </c>
      <c r="C184" s="407">
        <v>179448000</v>
      </c>
      <c r="D184" s="171">
        <v>663242667</v>
      </c>
      <c r="E184" s="341"/>
    </row>
    <row r="185" spans="2:7" ht="19" thickBot="1" x14ac:dyDescent="0.7">
      <c r="B185" s="172">
        <v>2020</v>
      </c>
      <c r="C185" s="407">
        <v>212693333</v>
      </c>
      <c r="D185" s="171">
        <v>746938667</v>
      </c>
      <c r="E185" s="341"/>
    </row>
    <row r="186" spans="2:7" ht="19" thickBot="1" x14ac:dyDescent="0.7">
      <c r="B186" s="172">
        <v>2021</v>
      </c>
      <c r="C186" s="407">
        <v>104426667</v>
      </c>
      <c r="D186" s="171">
        <v>717493333</v>
      </c>
      <c r="E186" s="341"/>
    </row>
    <row r="187" spans="2:7" ht="19" thickBot="1" x14ac:dyDescent="0.7">
      <c r="B187" s="172">
        <v>2022</v>
      </c>
      <c r="C187" s="407">
        <v>115506667</v>
      </c>
      <c r="D187" s="171">
        <v>270421333</v>
      </c>
      <c r="E187" s="341"/>
    </row>
    <row r="188" spans="2:7" ht="19" thickBot="1" x14ac:dyDescent="0.7">
      <c r="B188" s="172">
        <v>2023</v>
      </c>
      <c r="C188" s="407">
        <v>321533333</v>
      </c>
      <c r="D188" s="171">
        <v>253712000</v>
      </c>
      <c r="E188" s="341"/>
    </row>
    <row r="189" spans="2:7" ht="19" thickBot="1" x14ac:dyDescent="0.7">
      <c r="B189" s="172" t="s">
        <v>6</v>
      </c>
      <c r="C189" s="408">
        <v>1071387567</v>
      </c>
      <c r="D189" s="171">
        <v>5017121353</v>
      </c>
      <c r="E189" s="341"/>
    </row>
    <row r="190" spans="2:7" ht="19" thickBot="1" x14ac:dyDescent="0.7">
      <c r="B190" s="371"/>
      <c r="C190" s="344"/>
      <c r="D190" s="344"/>
      <c r="E190" s="345"/>
    </row>
    <row r="191" spans="2:7" ht="19" thickBot="1" x14ac:dyDescent="0.7">
      <c r="B191" s="81" t="s">
        <v>1169</v>
      </c>
      <c r="C191" s="358" t="s">
        <v>1195</v>
      </c>
      <c r="D191" s="358"/>
      <c r="E191" s="359"/>
    </row>
    <row r="193" spans="2:8" ht="21.65" customHeight="1" thickBot="1" x14ac:dyDescent="0.7"/>
    <row r="194" spans="2:8" ht="66.650000000000006" customHeight="1" x14ac:dyDescent="0.65">
      <c r="B194" s="749" t="s">
        <v>317</v>
      </c>
      <c r="C194" s="750"/>
      <c r="D194" s="750"/>
      <c r="E194" s="750"/>
      <c r="F194" s="750"/>
      <c r="G194" s="750"/>
      <c r="H194" s="751"/>
    </row>
    <row r="195" spans="2:8" ht="19" customHeight="1" x14ac:dyDescent="0.65">
      <c r="B195" s="644" t="s">
        <v>239</v>
      </c>
      <c r="C195" s="653" t="s">
        <v>318</v>
      </c>
      <c r="D195" s="653"/>
      <c r="E195" s="653"/>
      <c r="F195" s="653"/>
      <c r="G195" s="653"/>
      <c r="H195" s="654"/>
    </row>
    <row r="196" spans="2:8" x14ac:dyDescent="0.65">
      <c r="B196" s="644"/>
      <c r="C196" s="289">
        <v>2020</v>
      </c>
      <c r="D196" s="289">
        <v>2021</v>
      </c>
      <c r="E196" s="289">
        <v>2022</v>
      </c>
      <c r="F196" s="289">
        <v>2023</v>
      </c>
      <c r="G196" s="653">
        <v>2024</v>
      </c>
      <c r="H196" s="654"/>
    </row>
    <row r="197" spans="2:8" x14ac:dyDescent="0.65">
      <c r="B197" s="338" t="s">
        <v>297</v>
      </c>
      <c r="C197" s="285">
        <v>100</v>
      </c>
      <c r="D197" s="285">
        <v>100</v>
      </c>
      <c r="E197" s="285">
        <v>100</v>
      </c>
      <c r="F197" s="285">
        <v>100</v>
      </c>
      <c r="G197" s="665">
        <v>100</v>
      </c>
      <c r="H197" s="640"/>
    </row>
    <row r="198" spans="2:8" x14ac:dyDescent="0.65">
      <c r="B198" s="338" t="s">
        <v>241</v>
      </c>
      <c r="C198" s="285">
        <v>100</v>
      </c>
      <c r="D198" s="285">
        <v>100</v>
      </c>
      <c r="E198" s="285">
        <v>100</v>
      </c>
      <c r="F198" s="285">
        <v>100</v>
      </c>
      <c r="G198" s="665">
        <v>100</v>
      </c>
      <c r="H198" s="640"/>
    </row>
    <row r="199" spans="2:8" x14ac:dyDescent="0.65">
      <c r="B199" s="338" t="s">
        <v>242</v>
      </c>
      <c r="C199" s="285">
        <v>100</v>
      </c>
      <c r="D199" s="285">
        <v>100</v>
      </c>
      <c r="E199" s="285">
        <v>100</v>
      </c>
      <c r="F199" s="285">
        <v>100</v>
      </c>
      <c r="G199" s="665">
        <v>100</v>
      </c>
      <c r="H199" s="640"/>
    </row>
    <row r="200" spans="2:8" ht="19" thickBot="1" x14ac:dyDescent="0.7">
      <c r="B200" s="173" t="s">
        <v>243</v>
      </c>
      <c r="C200" s="308">
        <v>100</v>
      </c>
      <c r="D200" s="308">
        <v>100</v>
      </c>
      <c r="E200" s="308">
        <v>100</v>
      </c>
      <c r="F200" s="308">
        <v>100</v>
      </c>
      <c r="G200" s="755">
        <v>100</v>
      </c>
      <c r="H200" s="756"/>
    </row>
    <row r="201" spans="2:8" ht="19" thickBot="1" x14ac:dyDescent="0.7">
      <c r="B201" s="81" t="s">
        <v>1169</v>
      </c>
      <c r="C201" s="409" t="s">
        <v>1194</v>
      </c>
      <c r="D201" s="358"/>
      <c r="E201" s="358"/>
      <c r="F201" s="358"/>
      <c r="G201" s="358"/>
      <c r="H201" s="359"/>
    </row>
  </sheetData>
  <mergeCells count="61">
    <mergeCell ref="B182:D182"/>
    <mergeCell ref="B87:B89"/>
    <mergeCell ref="B171:B172"/>
    <mergeCell ref="B61:B63"/>
    <mergeCell ref="B70:B72"/>
    <mergeCell ref="B79:B80"/>
    <mergeCell ref="C79:C80"/>
    <mergeCell ref="D79:H79"/>
    <mergeCell ref="B81:B83"/>
    <mergeCell ref="B84:B86"/>
    <mergeCell ref="B90:B92"/>
    <mergeCell ref="B93:B95"/>
    <mergeCell ref="B96:B98"/>
    <mergeCell ref="B99:B101"/>
    <mergeCell ref="B102:B104"/>
    <mergeCell ref="B105:B107"/>
    <mergeCell ref="B28:B30"/>
    <mergeCell ref="B31:B33"/>
    <mergeCell ref="B34:B36"/>
    <mergeCell ref="B41:E41"/>
    <mergeCell ref="B68:B69"/>
    <mergeCell ref="C68:C69"/>
    <mergeCell ref="D68:E68"/>
    <mergeCell ref="B40:D40"/>
    <mergeCell ref="B59:E59"/>
    <mergeCell ref="B67:E67"/>
    <mergeCell ref="B3:E3"/>
    <mergeCell ref="B8:E8"/>
    <mergeCell ref="B13:E13"/>
    <mergeCell ref="B18:E18"/>
    <mergeCell ref="B26:B27"/>
    <mergeCell ref="C26:C27"/>
    <mergeCell ref="B108:B110"/>
    <mergeCell ref="B111:B113"/>
    <mergeCell ref="B154:B155"/>
    <mergeCell ref="B120:B121"/>
    <mergeCell ref="C120:H120"/>
    <mergeCell ref="B117:F117"/>
    <mergeCell ref="B119:F119"/>
    <mergeCell ref="C154:C155"/>
    <mergeCell ref="D154:E154"/>
    <mergeCell ref="B134:B135"/>
    <mergeCell ref="C134:C135"/>
    <mergeCell ref="D134:D135"/>
    <mergeCell ref="C150:F150"/>
    <mergeCell ref="B194:H194"/>
    <mergeCell ref="B162:C162"/>
    <mergeCell ref="B2:F2"/>
    <mergeCell ref="G199:H199"/>
    <mergeCell ref="G200:H200"/>
    <mergeCell ref="C195:H195"/>
    <mergeCell ref="B195:B196"/>
    <mergeCell ref="G196:H196"/>
    <mergeCell ref="G197:H197"/>
    <mergeCell ref="G198:H198"/>
    <mergeCell ref="B156:B158"/>
    <mergeCell ref="B163:B164"/>
    <mergeCell ref="C163:C164"/>
    <mergeCell ref="C171:G171"/>
    <mergeCell ref="B144:B145"/>
    <mergeCell ref="C144:G14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BA5DF-E6BA-4097-95D2-8DD6D881B92A}">
  <dimension ref="B1:I89"/>
  <sheetViews>
    <sheetView zoomScale="70" zoomScaleNormal="70" workbookViewId="0">
      <selection activeCell="B8" sqref="B8"/>
    </sheetView>
  </sheetViews>
  <sheetFormatPr defaultColWidth="8.81640625" defaultRowHeight="18.5" x14ac:dyDescent="0.65"/>
  <cols>
    <col min="1" max="1" width="8.81640625" style="10"/>
    <col min="2" max="2" width="55.453125" style="10" customWidth="1"/>
    <col min="3" max="3" width="22.453125" style="10" customWidth="1"/>
    <col min="4" max="4" width="30.7265625" style="10" customWidth="1"/>
    <col min="5" max="5" width="11.90625" style="10" customWidth="1"/>
    <col min="6" max="16384" width="8.81640625" style="10"/>
  </cols>
  <sheetData>
    <row r="1" spans="2:7" ht="19" thickBot="1" x14ac:dyDescent="0.7"/>
    <row r="2" spans="2:7" x14ac:dyDescent="0.65">
      <c r="B2" s="92" t="s">
        <v>319</v>
      </c>
      <c r="C2" s="590"/>
      <c r="D2" s="590"/>
      <c r="E2" s="348"/>
      <c r="F2" s="348"/>
      <c r="G2" s="349"/>
    </row>
    <row r="3" spans="2:7" x14ac:dyDescent="0.65">
      <c r="B3" s="796" t="s">
        <v>105</v>
      </c>
      <c r="C3" s="653" t="s">
        <v>3</v>
      </c>
      <c r="D3" s="653"/>
      <c r="G3" s="341"/>
    </row>
    <row r="4" spans="2:7" x14ac:dyDescent="0.65">
      <c r="B4" s="796"/>
      <c r="C4" s="289">
        <v>2022</v>
      </c>
      <c r="D4" s="289">
        <v>2023</v>
      </c>
      <c r="G4" s="341"/>
    </row>
    <row r="5" spans="2:7" ht="52" customHeight="1" x14ac:dyDescent="0.65">
      <c r="B5" s="591" t="s">
        <v>1333</v>
      </c>
      <c r="C5" s="285">
        <v>86</v>
      </c>
      <c r="D5" s="285">
        <v>94.7</v>
      </c>
      <c r="G5" s="341"/>
    </row>
    <row r="6" spans="2:7" ht="34" customHeight="1" thickBot="1" x14ac:dyDescent="0.7">
      <c r="B6" s="589" t="s">
        <v>1169</v>
      </c>
      <c r="C6" s="805" t="s">
        <v>1196</v>
      </c>
      <c r="D6" s="805"/>
      <c r="E6" s="344"/>
      <c r="F6" s="344"/>
      <c r="G6" s="345"/>
    </row>
    <row r="8" spans="2:7" ht="19" thickBot="1" x14ac:dyDescent="0.7"/>
    <row r="9" spans="2:7" x14ac:dyDescent="0.65">
      <c r="B9" s="714" t="s">
        <v>320</v>
      </c>
      <c r="C9" s="715"/>
      <c r="D9" s="775"/>
      <c r="E9" s="348"/>
      <c r="F9" s="348"/>
      <c r="G9" s="349"/>
    </row>
    <row r="10" spans="2:7" x14ac:dyDescent="0.65">
      <c r="B10" s="797" t="s">
        <v>107</v>
      </c>
      <c r="C10" s="662">
        <v>2024</v>
      </c>
      <c r="D10" s="717"/>
      <c r="G10" s="341"/>
    </row>
    <row r="11" spans="2:7" ht="33.65" customHeight="1" x14ac:dyDescent="0.65">
      <c r="B11" s="798"/>
      <c r="C11" s="289" t="s">
        <v>321</v>
      </c>
      <c r="D11" s="289" t="s">
        <v>322</v>
      </c>
      <c r="G11" s="341"/>
    </row>
    <row r="12" spans="2:7" ht="37" x14ac:dyDescent="0.65">
      <c r="B12" s="304" t="s">
        <v>323</v>
      </c>
      <c r="C12" s="285">
        <v>0.4</v>
      </c>
      <c r="D12" s="285">
        <v>3.4</v>
      </c>
      <c r="G12" s="341"/>
    </row>
    <row r="13" spans="2:7" ht="19" thickBot="1" x14ac:dyDescent="0.7">
      <c r="B13" s="592" t="s">
        <v>1169</v>
      </c>
      <c r="C13" s="593" t="s">
        <v>1186</v>
      </c>
      <c r="D13" s="593"/>
      <c r="E13" s="344"/>
      <c r="F13" s="344"/>
      <c r="G13" s="345"/>
    </row>
    <row r="15" spans="2:7" ht="19" thickBot="1" x14ac:dyDescent="0.7"/>
    <row r="16" spans="2:7" x14ac:dyDescent="0.65">
      <c r="B16" s="780" t="s">
        <v>324</v>
      </c>
      <c r="C16" s="781"/>
      <c r="D16" s="781"/>
      <c r="E16" s="781"/>
      <c r="F16" s="348"/>
      <c r="G16" s="349"/>
    </row>
    <row r="17" spans="2:7" x14ac:dyDescent="0.65">
      <c r="B17" s="778" t="s">
        <v>107</v>
      </c>
      <c r="C17" s="776">
        <v>2024</v>
      </c>
      <c r="D17" s="777"/>
      <c r="G17" s="341"/>
    </row>
    <row r="18" spans="2:7" x14ac:dyDescent="0.65">
      <c r="B18" s="779"/>
      <c r="C18" s="294" t="s">
        <v>4</v>
      </c>
      <c r="D18" s="290" t="s">
        <v>5</v>
      </c>
      <c r="G18" s="341"/>
    </row>
    <row r="19" spans="2:7" x14ac:dyDescent="0.65">
      <c r="B19" s="23" t="s">
        <v>1222</v>
      </c>
      <c r="C19" s="410">
        <v>0.21041666666666667</v>
      </c>
      <c r="D19" s="411">
        <v>0.25416666666666665</v>
      </c>
      <c r="G19" s="341"/>
    </row>
    <row r="20" spans="2:7" ht="19" thickBot="1" x14ac:dyDescent="0.7">
      <c r="B20" s="84" t="s">
        <v>1223</v>
      </c>
      <c r="C20" s="803">
        <v>-0.21</v>
      </c>
      <c r="D20" s="804"/>
      <c r="G20" s="341"/>
    </row>
    <row r="21" spans="2:7" ht="19" thickBot="1" x14ac:dyDescent="0.7">
      <c r="B21" s="81" t="s">
        <v>1169</v>
      </c>
      <c r="C21" s="358" t="s">
        <v>1171</v>
      </c>
      <c r="D21" s="359"/>
      <c r="E21" s="344"/>
      <c r="F21" s="344"/>
      <c r="G21" s="345"/>
    </row>
    <row r="23" spans="2:7" ht="19" thickBot="1" x14ac:dyDescent="0.7"/>
    <row r="24" spans="2:7" ht="40" customHeight="1" x14ac:dyDescent="0.65">
      <c r="B24" s="714" t="s">
        <v>325</v>
      </c>
      <c r="C24" s="715"/>
      <c r="D24" s="715"/>
      <c r="E24" s="715"/>
      <c r="F24" s="715"/>
      <c r="G24" s="349"/>
    </row>
    <row r="25" spans="2:7" x14ac:dyDescent="0.65">
      <c r="B25" s="644" t="s">
        <v>1226</v>
      </c>
      <c r="C25" s="653" t="s">
        <v>3</v>
      </c>
      <c r="D25" s="653"/>
      <c r="E25" s="653"/>
      <c r="F25" s="653"/>
      <c r="G25" s="654"/>
    </row>
    <row r="26" spans="2:7" x14ac:dyDescent="0.65">
      <c r="B26" s="644"/>
      <c r="C26" s="289">
        <v>2019</v>
      </c>
      <c r="D26" s="289">
        <v>2020</v>
      </c>
      <c r="E26" s="289">
        <v>2021</v>
      </c>
      <c r="F26" s="289">
        <v>2022</v>
      </c>
      <c r="G26" s="290">
        <v>2023</v>
      </c>
    </row>
    <row r="27" spans="2:7" x14ac:dyDescent="0.65">
      <c r="B27" s="338" t="s">
        <v>1334</v>
      </c>
      <c r="C27" s="285">
        <v>20</v>
      </c>
      <c r="D27" s="285">
        <v>20</v>
      </c>
      <c r="E27" s="285">
        <v>20</v>
      </c>
      <c r="F27" s="285">
        <v>20</v>
      </c>
      <c r="G27" s="292">
        <v>20</v>
      </c>
    </row>
    <row r="28" spans="2:7" ht="37" x14ac:dyDescent="0.65">
      <c r="B28" s="338" t="s">
        <v>1335</v>
      </c>
      <c r="C28" s="285">
        <v>1.2</v>
      </c>
      <c r="D28" s="285">
        <v>1.2</v>
      </c>
      <c r="E28" s="285">
        <v>1.2</v>
      </c>
      <c r="F28" s="285">
        <v>1.2</v>
      </c>
      <c r="G28" s="292">
        <v>1.2</v>
      </c>
    </row>
    <row r="29" spans="2:7" x14ac:dyDescent="0.65">
      <c r="B29" s="354"/>
      <c r="G29" s="341"/>
    </row>
    <row r="30" spans="2:7" x14ac:dyDescent="0.65">
      <c r="B30" s="15" t="s">
        <v>326</v>
      </c>
      <c r="G30" s="341"/>
    </row>
    <row r="31" spans="2:7" x14ac:dyDescent="0.65">
      <c r="B31" s="15" t="s">
        <v>327</v>
      </c>
      <c r="G31" s="341"/>
    </row>
    <row r="32" spans="2:7" ht="93" thickBot="1" x14ac:dyDescent="0.7">
      <c r="B32" s="174" t="s">
        <v>328</v>
      </c>
      <c r="C32" s="344"/>
      <c r="D32" s="344"/>
      <c r="E32" s="344"/>
      <c r="F32" s="344"/>
      <c r="G32" s="345"/>
    </row>
    <row r="33" spans="2:7" ht="19" thickBot="1" x14ac:dyDescent="0.7">
      <c r="B33" s="81" t="s">
        <v>1169</v>
      </c>
      <c r="C33" s="358" t="s">
        <v>1197</v>
      </c>
      <c r="D33" s="358"/>
      <c r="E33" s="358"/>
      <c r="F33" s="358"/>
      <c r="G33" s="359"/>
    </row>
    <row r="35" spans="2:7" ht="19" thickBot="1" x14ac:dyDescent="0.7"/>
    <row r="36" spans="2:7" x14ac:dyDescent="0.65">
      <c r="B36" s="124" t="s">
        <v>329</v>
      </c>
      <c r="C36" s="348"/>
      <c r="D36" s="348"/>
      <c r="E36" s="348"/>
      <c r="F36" s="348"/>
      <c r="G36" s="349"/>
    </row>
    <row r="37" spans="2:7" x14ac:dyDescent="0.65">
      <c r="B37" s="288" t="s">
        <v>330</v>
      </c>
      <c r="C37" s="300">
        <v>2020</v>
      </c>
      <c r="D37" s="300">
        <v>2021</v>
      </c>
      <c r="E37" s="300">
        <v>2022</v>
      </c>
      <c r="F37" s="300">
        <v>2023</v>
      </c>
      <c r="G37" s="301">
        <v>2024</v>
      </c>
    </row>
    <row r="38" spans="2:7" x14ac:dyDescent="0.65">
      <c r="B38" s="338" t="s">
        <v>331</v>
      </c>
      <c r="C38" s="47">
        <v>5</v>
      </c>
      <c r="D38" s="47">
        <v>6</v>
      </c>
      <c r="E38" s="47">
        <v>7</v>
      </c>
      <c r="F38" s="47">
        <v>8</v>
      </c>
      <c r="G38" s="175">
        <v>9</v>
      </c>
    </row>
    <row r="39" spans="2:7" ht="37" x14ac:dyDescent="0.65">
      <c r="B39" s="338" t="s">
        <v>332</v>
      </c>
      <c r="C39" s="47">
        <v>27</v>
      </c>
      <c r="D39" s="47">
        <v>29</v>
      </c>
      <c r="E39" s="47">
        <v>31</v>
      </c>
      <c r="F39" s="47">
        <v>32</v>
      </c>
      <c r="G39" s="175">
        <v>32</v>
      </c>
    </row>
    <row r="40" spans="2:7" ht="19" thickBot="1" x14ac:dyDescent="0.7">
      <c r="B40" s="26" t="s">
        <v>248</v>
      </c>
      <c r="C40" s="176">
        <v>25</v>
      </c>
      <c r="D40" s="176">
        <v>26</v>
      </c>
      <c r="E40" s="176">
        <v>29</v>
      </c>
      <c r="F40" s="176">
        <v>29</v>
      </c>
      <c r="G40" s="177">
        <v>29</v>
      </c>
    </row>
    <row r="41" spans="2:7" ht="19" thickBot="1" x14ac:dyDescent="0.7">
      <c r="B41" s="81" t="s">
        <v>1169</v>
      </c>
      <c r="C41" s="358" t="s">
        <v>1198</v>
      </c>
      <c r="D41" s="358"/>
      <c r="E41" s="358"/>
      <c r="F41" s="358"/>
      <c r="G41" s="359"/>
    </row>
    <row r="43" spans="2:7" ht="19" thickBot="1" x14ac:dyDescent="0.7"/>
    <row r="44" spans="2:7" ht="51" customHeight="1" thickBot="1" x14ac:dyDescent="0.7">
      <c r="B44" s="124" t="s">
        <v>333</v>
      </c>
      <c r="C44" s="178"/>
    </row>
    <row r="45" spans="2:7" ht="19" thickBot="1" x14ac:dyDescent="0.7">
      <c r="B45" s="799" t="s">
        <v>334</v>
      </c>
      <c r="C45" s="800"/>
    </row>
    <row r="46" spans="2:7" ht="19" thickBot="1" x14ac:dyDescent="0.7">
      <c r="B46" s="286" t="s">
        <v>335</v>
      </c>
      <c r="C46" s="179" t="s">
        <v>336</v>
      </c>
    </row>
    <row r="47" spans="2:7" ht="19" thickBot="1" x14ac:dyDescent="0.7">
      <c r="B47" s="180" t="s">
        <v>337</v>
      </c>
      <c r="C47" s="181">
        <v>13.2</v>
      </c>
    </row>
    <row r="48" spans="2:7" ht="19" thickBot="1" x14ac:dyDescent="0.7">
      <c r="B48" s="180" t="s">
        <v>338</v>
      </c>
      <c r="C48" s="181">
        <v>2.5</v>
      </c>
    </row>
    <row r="49" spans="2:3" ht="19" thickBot="1" x14ac:dyDescent="0.7">
      <c r="B49" s="180" t="s">
        <v>339</v>
      </c>
      <c r="C49" s="181">
        <v>77.5</v>
      </c>
    </row>
    <row r="50" spans="2:3" ht="19" thickBot="1" x14ac:dyDescent="0.7">
      <c r="B50" s="180" t="s">
        <v>340</v>
      </c>
      <c r="C50" s="181">
        <v>6.8</v>
      </c>
    </row>
    <row r="51" spans="2:3" ht="19" thickBot="1" x14ac:dyDescent="0.7">
      <c r="B51" s="286" t="s">
        <v>6</v>
      </c>
      <c r="C51" s="179">
        <v>100</v>
      </c>
    </row>
    <row r="52" spans="2:3" ht="19" thickBot="1" x14ac:dyDescent="0.7">
      <c r="B52" s="801" t="s">
        <v>341</v>
      </c>
      <c r="C52" s="802"/>
    </row>
    <row r="53" spans="2:3" ht="19" thickBot="1" x14ac:dyDescent="0.7">
      <c r="B53" s="180" t="s">
        <v>335</v>
      </c>
      <c r="C53" s="179" t="s">
        <v>336</v>
      </c>
    </row>
    <row r="54" spans="2:3" ht="19" thickBot="1" x14ac:dyDescent="0.7">
      <c r="B54" s="180" t="s">
        <v>337</v>
      </c>
      <c r="C54" s="179">
        <v>15.1</v>
      </c>
    </row>
    <row r="55" spans="2:3" ht="19" thickBot="1" x14ac:dyDescent="0.7">
      <c r="B55" s="180" t="s">
        <v>342</v>
      </c>
      <c r="C55" s="181">
        <v>59.8</v>
      </c>
    </row>
    <row r="56" spans="2:3" ht="19" thickBot="1" x14ac:dyDescent="0.7">
      <c r="B56" s="180" t="s">
        <v>338</v>
      </c>
      <c r="C56" s="181">
        <v>7</v>
      </c>
    </row>
    <row r="57" spans="2:3" ht="19" thickBot="1" x14ac:dyDescent="0.7">
      <c r="B57" s="180" t="s">
        <v>340</v>
      </c>
      <c r="C57" s="181">
        <v>18.2</v>
      </c>
    </row>
    <row r="58" spans="2:3" ht="19" thickBot="1" x14ac:dyDescent="0.7">
      <c r="B58" s="182" t="s">
        <v>6</v>
      </c>
      <c r="C58" s="179">
        <v>100</v>
      </c>
    </row>
    <row r="59" spans="2:3" ht="19" thickBot="1" x14ac:dyDescent="0.7">
      <c r="B59" s="799" t="s">
        <v>343</v>
      </c>
      <c r="C59" s="800"/>
    </row>
    <row r="60" spans="2:3" ht="19" thickBot="1" x14ac:dyDescent="0.7">
      <c r="B60" s="286" t="s">
        <v>335</v>
      </c>
      <c r="C60" s="179" t="s">
        <v>336</v>
      </c>
    </row>
    <row r="61" spans="2:3" ht="19" thickBot="1" x14ac:dyDescent="0.7">
      <c r="B61" s="180" t="s">
        <v>337</v>
      </c>
      <c r="C61" s="179">
        <v>55.7</v>
      </c>
    </row>
    <row r="62" spans="2:3" ht="19" thickBot="1" x14ac:dyDescent="0.7">
      <c r="B62" s="180" t="s">
        <v>342</v>
      </c>
      <c r="C62" s="181">
        <v>33.700000000000003</v>
      </c>
    </row>
    <row r="63" spans="2:3" ht="19" thickBot="1" x14ac:dyDescent="0.7">
      <c r="B63" s="180" t="s">
        <v>338</v>
      </c>
      <c r="C63" s="181">
        <v>7.8</v>
      </c>
    </row>
    <row r="64" spans="2:3" ht="19" thickBot="1" x14ac:dyDescent="0.7">
      <c r="B64" s="180" t="s">
        <v>344</v>
      </c>
      <c r="C64" s="181">
        <v>2.8</v>
      </c>
    </row>
    <row r="65" spans="2:9" ht="19" thickBot="1" x14ac:dyDescent="0.7">
      <c r="B65" s="286" t="s">
        <v>6</v>
      </c>
      <c r="C65" s="179">
        <v>100</v>
      </c>
    </row>
    <row r="66" spans="2:9" ht="19" thickBot="1" x14ac:dyDescent="0.7">
      <c r="B66" s="81" t="s">
        <v>1169</v>
      </c>
      <c r="C66" s="345" t="s">
        <v>1171</v>
      </c>
    </row>
    <row r="68" spans="2:9" ht="19" thickBot="1" x14ac:dyDescent="0.7"/>
    <row r="69" spans="2:9" x14ac:dyDescent="0.65">
      <c r="B69" s="92" t="s">
        <v>345</v>
      </c>
      <c r="C69" s="348"/>
      <c r="D69" s="348"/>
      <c r="E69" s="348"/>
      <c r="F69" s="348"/>
      <c r="G69" s="348"/>
      <c r="H69" s="348"/>
      <c r="I69" s="349"/>
    </row>
    <row r="70" spans="2:9" x14ac:dyDescent="0.65">
      <c r="B70" s="644" t="s">
        <v>105</v>
      </c>
      <c r="C70" s="713" t="s">
        <v>32</v>
      </c>
      <c r="D70" s="705" t="s">
        <v>3</v>
      </c>
      <c r="E70" s="705"/>
      <c r="F70" s="705"/>
      <c r="G70" s="705"/>
      <c r="H70" s="705"/>
      <c r="I70" s="795"/>
    </row>
    <row r="71" spans="2:9" x14ac:dyDescent="0.65">
      <c r="B71" s="644"/>
      <c r="C71" s="713"/>
      <c r="D71" s="289">
        <v>2019</v>
      </c>
      <c r="E71" s="289">
        <v>2020</v>
      </c>
      <c r="F71" s="289">
        <v>2021</v>
      </c>
      <c r="G71" s="289">
        <v>2022</v>
      </c>
      <c r="H71" s="653">
        <v>2023</v>
      </c>
      <c r="I71" s="654"/>
    </row>
    <row r="72" spans="2:9" x14ac:dyDescent="0.65">
      <c r="B72" s="710" t="s">
        <v>346</v>
      </c>
      <c r="C72" s="21" t="s">
        <v>4</v>
      </c>
      <c r="D72" s="285">
        <v>97.9</v>
      </c>
      <c r="E72" s="285">
        <v>98.9</v>
      </c>
      <c r="F72" s="285">
        <v>100</v>
      </c>
      <c r="G72" s="285">
        <v>100</v>
      </c>
      <c r="H72" s="665">
        <v>100</v>
      </c>
      <c r="I72" s="640"/>
    </row>
    <row r="73" spans="2:9" x14ac:dyDescent="0.65">
      <c r="B73" s="710"/>
      <c r="C73" s="21" t="s">
        <v>5</v>
      </c>
      <c r="D73" s="285">
        <v>95.4</v>
      </c>
      <c r="E73" s="285">
        <v>97.3</v>
      </c>
      <c r="F73" s="285">
        <v>100</v>
      </c>
      <c r="G73" s="285">
        <v>100</v>
      </c>
      <c r="H73" s="665">
        <v>100</v>
      </c>
      <c r="I73" s="640"/>
    </row>
    <row r="74" spans="2:9" ht="19" thickBot="1" x14ac:dyDescent="0.7">
      <c r="B74" s="760"/>
      <c r="C74" s="183" t="s">
        <v>6</v>
      </c>
      <c r="D74" s="312">
        <v>96.9</v>
      </c>
      <c r="E74" s="312">
        <v>98.4</v>
      </c>
      <c r="F74" s="312">
        <v>100</v>
      </c>
      <c r="G74" s="312">
        <v>100</v>
      </c>
      <c r="H74" s="793">
        <v>100</v>
      </c>
      <c r="I74" s="794"/>
    </row>
    <row r="75" spans="2:9" ht="19" thickBot="1" x14ac:dyDescent="0.7">
      <c r="B75" s="81" t="s">
        <v>1169</v>
      </c>
      <c r="C75" s="358" t="s">
        <v>1199</v>
      </c>
      <c r="D75" s="358"/>
      <c r="E75" s="358"/>
      <c r="F75" s="358"/>
      <c r="G75" s="358"/>
      <c r="H75" s="358"/>
      <c r="I75" s="359"/>
    </row>
    <row r="77" spans="2:9" ht="19" thickBot="1" x14ac:dyDescent="0.7"/>
    <row r="78" spans="2:9" ht="19" thickBot="1" x14ac:dyDescent="0.7">
      <c r="B78" s="92" t="s">
        <v>347</v>
      </c>
      <c r="C78" s="348"/>
      <c r="D78" s="348"/>
      <c r="E78" s="349"/>
    </row>
    <row r="79" spans="2:9" ht="84" customHeight="1" thickBot="1" x14ac:dyDescent="0.7">
      <c r="B79" s="785" t="s">
        <v>348</v>
      </c>
      <c r="C79" s="782" t="s">
        <v>349</v>
      </c>
      <c r="D79" s="783"/>
      <c r="E79" s="784"/>
    </row>
    <row r="80" spans="2:9" ht="185.5" thickBot="1" x14ac:dyDescent="0.7">
      <c r="B80" s="786"/>
      <c r="C80" s="2" t="s">
        <v>350</v>
      </c>
      <c r="D80" s="2" t="s">
        <v>351</v>
      </c>
      <c r="E80" s="2" t="s">
        <v>352</v>
      </c>
    </row>
    <row r="81" spans="2:5" ht="19" thickBot="1" x14ac:dyDescent="0.7">
      <c r="B81" s="787"/>
      <c r="C81" s="2" t="s">
        <v>353</v>
      </c>
      <c r="D81" s="2" t="s">
        <v>353</v>
      </c>
      <c r="E81" s="2" t="s">
        <v>353</v>
      </c>
    </row>
    <row r="82" spans="2:5" ht="92.5" customHeight="1" thickBot="1" x14ac:dyDescent="0.7">
      <c r="B82" s="785" t="s">
        <v>354</v>
      </c>
      <c r="C82" s="788" t="s">
        <v>355</v>
      </c>
      <c r="D82" s="789"/>
      <c r="E82" s="790"/>
    </row>
    <row r="83" spans="2:5" ht="111.5" thickBot="1" x14ac:dyDescent="0.7">
      <c r="B83" s="786"/>
      <c r="C83" s="2" t="s">
        <v>356</v>
      </c>
      <c r="D83" s="2" t="s">
        <v>357</v>
      </c>
      <c r="E83" s="2"/>
    </row>
    <row r="84" spans="2:5" x14ac:dyDescent="0.65">
      <c r="B84" s="786"/>
      <c r="C84" s="8" t="s">
        <v>40</v>
      </c>
      <c r="D84" s="8" t="s">
        <v>40</v>
      </c>
      <c r="E84" s="791"/>
    </row>
    <row r="85" spans="2:5" ht="93" thickBot="1" x14ac:dyDescent="0.7">
      <c r="B85" s="787"/>
      <c r="C85" s="2" t="s">
        <v>358</v>
      </c>
      <c r="D85" s="2" t="s">
        <v>359</v>
      </c>
      <c r="E85" s="792"/>
    </row>
    <row r="86" spans="2:5" ht="74.150000000000006" customHeight="1" thickBot="1" x14ac:dyDescent="0.7">
      <c r="B86" s="785" t="s">
        <v>360</v>
      </c>
      <c r="C86" s="782" t="s">
        <v>361</v>
      </c>
      <c r="D86" s="783"/>
      <c r="E86" s="784"/>
    </row>
    <row r="87" spans="2:5" ht="93" thickBot="1" x14ac:dyDescent="0.7">
      <c r="B87" s="786"/>
      <c r="C87" s="2" t="s">
        <v>362</v>
      </c>
      <c r="D87" s="2" t="s">
        <v>363</v>
      </c>
      <c r="E87" s="2" t="s">
        <v>364</v>
      </c>
    </row>
    <row r="88" spans="2:5" ht="19" thickBot="1" x14ac:dyDescent="0.7">
      <c r="B88" s="787"/>
      <c r="C88" s="2" t="s">
        <v>40</v>
      </c>
      <c r="D88" s="2" t="s">
        <v>40</v>
      </c>
      <c r="E88" s="2" t="s">
        <v>353</v>
      </c>
    </row>
    <row r="89" spans="2:5" ht="34" customHeight="1" thickBot="1" x14ac:dyDescent="0.7">
      <c r="B89" s="368" t="s">
        <v>1169</v>
      </c>
      <c r="C89" s="366" t="s">
        <v>1200</v>
      </c>
      <c r="D89" s="358"/>
      <c r="E89" s="359"/>
    </row>
  </sheetData>
  <mergeCells count="31">
    <mergeCell ref="C3:D3"/>
    <mergeCell ref="B70:B71"/>
    <mergeCell ref="C70:C71"/>
    <mergeCell ref="B3:B4"/>
    <mergeCell ref="B10:B11"/>
    <mergeCell ref="C10:D10"/>
    <mergeCell ref="B45:C45"/>
    <mergeCell ref="B52:C52"/>
    <mergeCell ref="B59:C59"/>
    <mergeCell ref="C20:D20"/>
    <mergeCell ref="C6:D6"/>
    <mergeCell ref="B24:F24"/>
    <mergeCell ref="H72:I72"/>
    <mergeCell ref="H73:I73"/>
    <mergeCell ref="H74:I74"/>
    <mergeCell ref="D70:I70"/>
    <mergeCell ref="H71:I71"/>
    <mergeCell ref="B9:D9"/>
    <mergeCell ref="C17:D17"/>
    <mergeCell ref="B17:B18"/>
    <mergeCell ref="B16:E16"/>
    <mergeCell ref="C86:E86"/>
    <mergeCell ref="B79:B81"/>
    <mergeCell ref="C79:E79"/>
    <mergeCell ref="B82:B85"/>
    <mergeCell ref="C82:E82"/>
    <mergeCell ref="E84:E85"/>
    <mergeCell ref="B86:B88"/>
    <mergeCell ref="B72:B74"/>
    <mergeCell ref="B25:B26"/>
    <mergeCell ref="C25:G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0C62-A445-458E-A645-C2A9D12D47AA}">
  <dimension ref="B1:G103"/>
  <sheetViews>
    <sheetView topLeftCell="A51" zoomScale="80" zoomScaleNormal="80" workbookViewId="0">
      <selection activeCell="B56" sqref="B56:D56"/>
    </sheetView>
  </sheetViews>
  <sheetFormatPr defaultColWidth="8.81640625" defaultRowHeight="18.5" x14ac:dyDescent="0.65"/>
  <cols>
    <col min="1" max="1" width="8.81640625" style="10"/>
    <col min="2" max="2" width="31.453125" style="10" customWidth="1"/>
    <col min="3" max="3" width="21.453125" style="10" customWidth="1"/>
    <col min="4" max="4" width="39" style="10" customWidth="1"/>
    <col min="5" max="5" width="27" style="10" customWidth="1"/>
    <col min="6" max="6" width="30.7265625" style="10" customWidth="1"/>
    <col min="7" max="16384" width="8.81640625" style="10"/>
  </cols>
  <sheetData>
    <row r="1" spans="2:7" ht="19" thickBot="1" x14ac:dyDescent="0.7"/>
    <row r="2" spans="2:7" x14ac:dyDescent="0.65">
      <c r="B2" s="714" t="s">
        <v>365</v>
      </c>
      <c r="C2" s="715"/>
      <c r="D2" s="715"/>
      <c r="E2" s="715"/>
      <c r="F2" s="348"/>
      <c r="G2" s="349"/>
    </row>
    <row r="3" spans="2:7" x14ac:dyDescent="0.65">
      <c r="B3" s="644" t="s">
        <v>105</v>
      </c>
      <c r="C3" s="653" t="s">
        <v>3</v>
      </c>
      <c r="D3" s="653"/>
      <c r="E3" s="653"/>
      <c r="F3" s="653"/>
      <c r="G3" s="654"/>
    </row>
    <row r="4" spans="2:7" x14ac:dyDescent="0.65">
      <c r="B4" s="644"/>
      <c r="C4" s="289">
        <v>2018</v>
      </c>
      <c r="D4" s="289">
        <v>2019</v>
      </c>
      <c r="E4" s="289">
        <v>2020</v>
      </c>
      <c r="F4" s="289">
        <v>2022</v>
      </c>
      <c r="G4" s="290">
        <v>2023</v>
      </c>
    </row>
    <row r="5" spans="2:7" ht="40.75" customHeight="1" x14ac:dyDescent="0.65">
      <c r="B5" s="338" t="s">
        <v>366</v>
      </c>
      <c r="C5" s="285"/>
      <c r="D5" s="285"/>
      <c r="E5" s="285"/>
      <c r="F5" s="285"/>
      <c r="G5" s="292">
        <v>99.75</v>
      </c>
    </row>
    <row r="6" spans="2:7" ht="33.65" customHeight="1" thickBot="1" x14ac:dyDescent="0.7">
      <c r="B6" s="49" t="s">
        <v>367</v>
      </c>
      <c r="C6" s="33">
        <v>99.7</v>
      </c>
      <c r="D6" s="33">
        <v>99.7</v>
      </c>
      <c r="E6" s="33">
        <v>99.16</v>
      </c>
      <c r="F6" s="33">
        <v>99.91</v>
      </c>
      <c r="G6" s="28">
        <v>99.92</v>
      </c>
    </row>
    <row r="7" spans="2:7" ht="19" thickBot="1" x14ac:dyDescent="0.7">
      <c r="B7" s="81" t="s">
        <v>1169</v>
      </c>
      <c r="C7" s="358" t="s">
        <v>1186</v>
      </c>
      <c r="D7" s="358"/>
      <c r="E7" s="358"/>
      <c r="F7" s="358"/>
      <c r="G7" s="359"/>
    </row>
    <row r="9" spans="2:7" ht="19" thickBot="1" x14ac:dyDescent="0.7"/>
    <row r="10" spans="2:7" x14ac:dyDescent="0.65">
      <c r="B10" s="714" t="s">
        <v>368</v>
      </c>
      <c r="C10" s="715"/>
      <c r="D10" s="715"/>
      <c r="E10" s="715"/>
      <c r="F10" s="715"/>
      <c r="G10" s="349"/>
    </row>
    <row r="11" spans="2:7" x14ac:dyDescent="0.65">
      <c r="B11" s="644" t="s">
        <v>39</v>
      </c>
      <c r="C11" s="653" t="s">
        <v>3</v>
      </c>
      <c r="D11" s="653"/>
      <c r="E11" s="653"/>
      <c r="F11" s="653"/>
      <c r="G11" s="654"/>
    </row>
    <row r="12" spans="2:7" x14ac:dyDescent="0.65">
      <c r="B12" s="644"/>
      <c r="C12" s="289">
        <v>2018</v>
      </c>
      <c r="D12" s="289">
        <v>2019</v>
      </c>
      <c r="E12" s="289">
        <v>2020</v>
      </c>
      <c r="F12" s="289">
        <v>2022</v>
      </c>
      <c r="G12" s="290">
        <v>2023</v>
      </c>
    </row>
    <row r="13" spans="2:7" ht="55.5" x14ac:dyDescent="0.65">
      <c r="B13" s="338" t="s">
        <v>369</v>
      </c>
      <c r="C13" s="277"/>
      <c r="D13" s="277"/>
      <c r="E13" s="277"/>
      <c r="F13" s="277">
        <v>99.03</v>
      </c>
      <c r="G13" s="278">
        <v>99.7</v>
      </c>
    </row>
    <row r="14" spans="2:7" ht="37" x14ac:dyDescent="0.65">
      <c r="B14" s="338" t="s">
        <v>370</v>
      </c>
      <c r="C14" s="285">
        <v>100</v>
      </c>
      <c r="D14" s="285">
        <v>100</v>
      </c>
      <c r="E14" s="285">
        <v>100</v>
      </c>
      <c r="F14" s="285">
        <v>99.35</v>
      </c>
      <c r="G14" s="292">
        <v>99.82</v>
      </c>
    </row>
    <row r="15" spans="2:7" ht="56" thickBot="1" x14ac:dyDescent="0.7">
      <c r="B15" s="49" t="s">
        <v>371</v>
      </c>
      <c r="C15" s="283"/>
      <c r="D15" s="283"/>
      <c r="E15" s="283"/>
      <c r="F15" s="283">
        <v>98.39</v>
      </c>
      <c r="G15" s="284">
        <v>98.42</v>
      </c>
    </row>
    <row r="16" spans="2:7" ht="19" thickBot="1" x14ac:dyDescent="0.7">
      <c r="B16" s="81" t="s">
        <v>1169</v>
      </c>
      <c r="C16" s="358" t="s">
        <v>1186</v>
      </c>
      <c r="D16" s="358"/>
      <c r="E16" s="358"/>
      <c r="F16" s="358"/>
      <c r="G16" s="359"/>
    </row>
    <row r="17" spans="2:4" ht="19" thickBot="1" x14ac:dyDescent="0.7"/>
    <row r="18" spans="2:4" x14ac:dyDescent="0.65">
      <c r="B18" s="378" t="s">
        <v>1306</v>
      </c>
      <c r="C18" s="348"/>
      <c r="D18" s="349"/>
    </row>
    <row r="19" spans="2:4" x14ac:dyDescent="0.65">
      <c r="B19" s="288" t="s">
        <v>105</v>
      </c>
      <c r="C19" s="184">
        <v>2021</v>
      </c>
      <c r="D19" s="290">
        <v>2023</v>
      </c>
    </row>
    <row r="20" spans="2:4" ht="37" x14ac:dyDescent="0.65">
      <c r="B20" s="338" t="s">
        <v>372</v>
      </c>
      <c r="C20" s="285">
        <v>88.89</v>
      </c>
      <c r="D20" s="292">
        <v>88.89</v>
      </c>
    </row>
    <row r="21" spans="2:4" ht="19" thickBot="1" x14ac:dyDescent="0.7">
      <c r="B21" s="100" t="s">
        <v>373</v>
      </c>
      <c r="C21" s="344"/>
      <c r="D21" s="345"/>
    </row>
    <row r="22" spans="2:4" ht="19" thickBot="1" x14ac:dyDescent="0.7">
      <c r="B22" s="81" t="s">
        <v>1169</v>
      </c>
      <c r="C22" s="358" t="s">
        <v>1182</v>
      </c>
      <c r="D22" s="359"/>
    </row>
    <row r="24" spans="2:4" ht="19" thickBot="1" x14ac:dyDescent="0.7"/>
    <row r="25" spans="2:4" x14ac:dyDescent="0.65">
      <c r="B25" s="816" t="s">
        <v>374</v>
      </c>
      <c r="C25" s="817"/>
      <c r="D25" s="818"/>
    </row>
    <row r="26" spans="2:4" x14ac:dyDescent="0.65">
      <c r="B26" s="644" t="s">
        <v>375</v>
      </c>
      <c r="C26" s="696"/>
      <c r="D26" s="341"/>
    </row>
    <row r="27" spans="2:4" x14ac:dyDescent="0.65">
      <c r="B27" s="338" t="s">
        <v>60</v>
      </c>
      <c r="C27" s="75" t="s">
        <v>376</v>
      </c>
      <c r="D27" s="341"/>
    </row>
    <row r="28" spans="2:4" ht="37" x14ac:dyDescent="0.65">
      <c r="B28" s="304" t="s">
        <v>377</v>
      </c>
      <c r="C28" s="29" t="s">
        <v>378</v>
      </c>
      <c r="D28" s="341"/>
    </row>
    <row r="29" spans="2:4" x14ac:dyDescent="0.65">
      <c r="B29" s="304" t="s">
        <v>379</v>
      </c>
      <c r="C29" s="29" t="s">
        <v>380</v>
      </c>
      <c r="D29" s="341"/>
    </row>
    <row r="30" spans="2:4" ht="19" thickBot="1" x14ac:dyDescent="0.7">
      <c r="B30" s="307" t="s">
        <v>381</v>
      </c>
      <c r="C30" s="30" t="s">
        <v>382</v>
      </c>
      <c r="D30" s="345"/>
    </row>
    <row r="31" spans="2:4" ht="19" thickBot="1" x14ac:dyDescent="0.7">
      <c r="B31" s="81" t="s">
        <v>1169</v>
      </c>
      <c r="C31" s="420" t="s">
        <v>1182</v>
      </c>
      <c r="D31" s="359"/>
    </row>
    <row r="33" spans="2:5" ht="19" thickBot="1" x14ac:dyDescent="0.7"/>
    <row r="34" spans="2:5" x14ac:dyDescent="0.65">
      <c r="B34" s="92" t="s">
        <v>383</v>
      </c>
      <c r="C34" s="348"/>
      <c r="D34" s="349"/>
    </row>
    <row r="35" spans="2:5" x14ac:dyDescent="0.65">
      <c r="B35" s="644" t="s">
        <v>384</v>
      </c>
      <c r="C35" s="289" t="s">
        <v>3</v>
      </c>
      <c r="D35" s="341"/>
    </row>
    <row r="36" spans="2:5" x14ac:dyDescent="0.65">
      <c r="B36" s="644"/>
      <c r="C36" s="289">
        <v>2021</v>
      </c>
      <c r="D36" s="341"/>
    </row>
    <row r="37" spans="2:5" ht="19" thickBot="1" x14ac:dyDescent="0.7">
      <c r="B37" s="644"/>
      <c r="C37" s="285">
        <v>199.88</v>
      </c>
      <c r="D37" s="341"/>
    </row>
    <row r="38" spans="2:5" ht="19" thickBot="1" x14ac:dyDescent="0.7">
      <c r="B38" s="185" t="s">
        <v>385</v>
      </c>
      <c r="C38" s="344"/>
      <c r="D38" s="345"/>
    </row>
    <row r="39" spans="2:5" ht="19" thickBot="1" x14ac:dyDescent="0.7">
      <c r="B39" s="81" t="s">
        <v>1169</v>
      </c>
      <c r="C39" s="358" t="s">
        <v>1182</v>
      </c>
      <c r="D39" s="359"/>
    </row>
    <row r="41" spans="2:5" ht="19" thickBot="1" x14ac:dyDescent="0.7"/>
    <row r="42" spans="2:5" ht="37" x14ac:dyDescent="0.65">
      <c r="B42" s="124" t="s">
        <v>386</v>
      </c>
      <c r="C42" s="348"/>
      <c r="D42" s="348"/>
      <c r="E42" s="349"/>
    </row>
    <row r="43" spans="2:5" x14ac:dyDescent="0.65">
      <c r="B43" s="644" t="s">
        <v>39</v>
      </c>
      <c r="C43" s="294" t="s">
        <v>3</v>
      </c>
      <c r="D43" s="294"/>
      <c r="E43" s="341"/>
    </row>
    <row r="44" spans="2:5" ht="19" thickBot="1" x14ac:dyDescent="0.7">
      <c r="B44" s="644"/>
      <c r="C44" s="289">
        <v>2022</v>
      </c>
      <c r="D44" s="289">
        <v>2023</v>
      </c>
      <c r="E44" s="341"/>
    </row>
    <row r="45" spans="2:5" ht="37.5" thickBot="1" x14ac:dyDescent="0.7">
      <c r="B45" s="74" t="s">
        <v>387</v>
      </c>
      <c r="C45" s="34">
        <v>57</v>
      </c>
      <c r="D45" s="34">
        <v>83</v>
      </c>
      <c r="E45" s="345"/>
    </row>
    <row r="46" spans="2:5" ht="19" thickBot="1" x14ac:dyDescent="0.7">
      <c r="B46" s="81" t="s">
        <v>1169</v>
      </c>
      <c r="C46" s="358" t="s">
        <v>1182</v>
      </c>
      <c r="D46" s="358"/>
      <c r="E46" s="359"/>
    </row>
    <row r="49" spans="2:4" ht="19" thickBot="1" x14ac:dyDescent="0.7"/>
    <row r="50" spans="2:4" ht="19" thickBot="1" x14ac:dyDescent="0.7">
      <c r="B50" s="186" t="s">
        <v>388</v>
      </c>
      <c r="C50" s="187"/>
      <c r="D50" s="349"/>
    </row>
    <row r="51" spans="2:4" ht="56" customHeight="1" thickBot="1" x14ac:dyDescent="0.7">
      <c r="B51" s="806" t="s">
        <v>389</v>
      </c>
      <c r="C51" s="807"/>
      <c r="D51" s="341"/>
    </row>
    <row r="52" spans="2:4" ht="19" thickBot="1" x14ac:dyDescent="0.7">
      <c r="B52" s="814">
        <v>71</v>
      </c>
      <c r="C52" s="815"/>
      <c r="D52" s="341"/>
    </row>
    <row r="53" spans="2:4" ht="19" thickBot="1" x14ac:dyDescent="0.7">
      <c r="B53" s="81" t="s">
        <v>1169</v>
      </c>
      <c r="C53" s="358" t="s">
        <v>1182</v>
      </c>
      <c r="D53" s="359"/>
    </row>
    <row r="54" spans="2:4" x14ac:dyDescent="0.65">
      <c r="B54" s="108"/>
    </row>
    <row r="55" spans="2:4" ht="19" thickBot="1" x14ac:dyDescent="0.7"/>
    <row r="56" spans="2:4" ht="36.5" customHeight="1" x14ac:dyDescent="0.65">
      <c r="B56" s="632" t="s">
        <v>390</v>
      </c>
      <c r="C56" s="633"/>
      <c r="D56" s="634"/>
    </row>
    <row r="57" spans="2:4" x14ac:dyDescent="0.65">
      <c r="B57" s="644" t="s">
        <v>391</v>
      </c>
      <c r="C57" s="696"/>
      <c r="D57" s="697"/>
    </row>
    <row r="58" spans="2:4" x14ac:dyDescent="0.65">
      <c r="B58" s="338" t="s">
        <v>39</v>
      </c>
      <c r="C58" s="289" t="s">
        <v>40</v>
      </c>
      <c r="D58" s="290" t="s">
        <v>392</v>
      </c>
    </row>
    <row r="59" spans="2:4" x14ac:dyDescent="0.65">
      <c r="B59" s="304" t="s">
        <v>393</v>
      </c>
      <c r="C59" s="337" t="s">
        <v>394</v>
      </c>
      <c r="D59" s="278"/>
    </row>
    <row r="60" spans="2:4" ht="37" x14ac:dyDescent="0.65">
      <c r="B60" s="304" t="s">
        <v>395</v>
      </c>
      <c r="C60" s="337" t="s">
        <v>394</v>
      </c>
      <c r="D60" s="278"/>
    </row>
    <row r="61" spans="2:4" ht="74" x14ac:dyDescent="0.65">
      <c r="B61" s="304" t="s">
        <v>396</v>
      </c>
      <c r="C61" s="337" t="s">
        <v>394</v>
      </c>
      <c r="D61" s="278"/>
    </row>
    <row r="62" spans="2:4" x14ac:dyDescent="0.65">
      <c r="B62" s="304" t="s">
        <v>397</v>
      </c>
      <c r="C62" s="337" t="s">
        <v>394</v>
      </c>
      <c r="D62" s="278"/>
    </row>
    <row r="63" spans="2:4" ht="37" x14ac:dyDescent="0.65">
      <c r="B63" s="304" t="s">
        <v>398</v>
      </c>
      <c r="C63" s="337" t="s">
        <v>394</v>
      </c>
      <c r="D63" s="278"/>
    </row>
    <row r="64" spans="2:4" ht="37" x14ac:dyDescent="0.65">
      <c r="B64" s="304" t="s">
        <v>399</v>
      </c>
      <c r="C64" s="337" t="s">
        <v>394</v>
      </c>
      <c r="D64" s="278"/>
    </row>
    <row r="65" spans="2:4" ht="37" x14ac:dyDescent="0.65">
      <c r="B65" s="304" t="s">
        <v>400</v>
      </c>
      <c r="C65" s="337" t="s">
        <v>394</v>
      </c>
      <c r="D65" s="278"/>
    </row>
    <row r="66" spans="2:4" ht="37" x14ac:dyDescent="0.65">
      <c r="B66" s="304" t="s">
        <v>401</v>
      </c>
      <c r="C66" s="337" t="s">
        <v>394</v>
      </c>
      <c r="D66" s="278"/>
    </row>
    <row r="67" spans="2:4" ht="37" x14ac:dyDescent="0.65">
      <c r="B67" s="304" t="s">
        <v>402</v>
      </c>
      <c r="C67" s="337" t="s">
        <v>394</v>
      </c>
      <c r="D67" s="278"/>
    </row>
    <row r="68" spans="2:4" ht="55.5" x14ac:dyDescent="0.65">
      <c r="B68" s="304" t="s">
        <v>403</v>
      </c>
      <c r="C68" s="337" t="s">
        <v>394</v>
      </c>
      <c r="D68" s="278"/>
    </row>
    <row r="69" spans="2:4" ht="37" x14ac:dyDescent="0.65">
      <c r="B69" s="304" t="s">
        <v>404</v>
      </c>
      <c r="C69" s="337" t="s">
        <v>394</v>
      </c>
      <c r="D69" s="278"/>
    </row>
    <row r="70" spans="2:4" ht="55.5" x14ac:dyDescent="0.65">
      <c r="B70" s="304" t="s">
        <v>405</v>
      </c>
      <c r="C70" s="337" t="s">
        <v>394</v>
      </c>
      <c r="D70" s="278"/>
    </row>
    <row r="71" spans="2:4" ht="37" x14ac:dyDescent="0.65">
      <c r="B71" s="304" t="s">
        <v>406</v>
      </c>
      <c r="C71" s="337" t="s">
        <v>394</v>
      </c>
      <c r="D71" s="278"/>
    </row>
    <row r="72" spans="2:4" ht="56" thickBot="1" x14ac:dyDescent="0.7">
      <c r="B72" s="307" t="s">
        <v>407</v>
      </c>
      <c r="C72" s="337" t="s">
        <v>394</v>
      </c>
      <c r="D72" s="284"/>
    </row>
    <row r="73" spans="2:4" x14ac:dyDescent="0.65">
      <c r="B73" s="354"/>
      <c r="D73" s="341"/>
    </row>
    <row r="74" spans="2:4" x14ac:dyDescent="0.65">
      <c r="B74" s="354"/>
      <c r="D74" s="341"/>
    </row>
    <row r="75" spans="2:4" x14ac:dyDescent="0.65">
      <c r="B75" s="644" t="s">
        <v>408</v>
      </c>
      <c r="C75" s="696"/>
      <c r="D75" s="697"/>
    </row>
    <row r="76" spans="2:4" x14ac:dyDescent="0.65">
      <c r="B76" s="808" t="s">
        <v>409</v>
      </c>
      <c r="C76" s="809"/>
      <c r="D76" s="810"/>
    </row>
    <row r="77" spans="2:4" x14ac:dyDescent="0.65">
      <c r="B77" s="22"/>
      <c r="C77" s="335" t="s">
        <v>410</v>
      </c>
      <c r="D77" s="336" t="s">
        <v>392</v>
      </c>
    </row>
    <row r="78" spans="2:4" x14ac:dyDescent="0.65">
      <c r="B78" s="304" t="s">
        <v>411</v>
      </c>
      <c r="C78" s="337" t="s">
        <v>394</v>
      </c>
      <c r="D78" s="278"/>
    </row>
    <row r="79" spans="2:4" x14ac:dyDescent="0.65">
      <c r="B79" s="304" t="s">
        <v>412</v>
      </c>
      <c r="C79" s="337" t="s">
        <v>394</v>
      </c>
      <c r="D79" s="278"/>
    </row>
    <row r="80" spans="2:4" x14ac:dyDescent="0.65">
      <c r="B80" s="304" t="s">
        <v>413</v>
      </c>
      <c r="C80" s="337" t="s">
        <v>394</v>
      </c>
      <c r="D80" s="278"/>
    </row>
    <row r="81" spans="2:4" x14ac:dyDescent="0.65">
      <c r="B81" s="304" t="s">
        <v>414</v>
      </c>
      <c r="C81" s="337" t="s">
        <v>394</v>
      </c>
      <c r="D81" s="278"/>
    </row>
    <row r="82" spans="2:4" x14ac:dyDescent="0.65">
      <c r="B82" s="811" t="s">
        <v>415</v>
      </c>
      <c r="C82" s="812"/>
      <c r="D82" s="813"/>
    </row>
    <row r="83" spans="2:4" x14ac:dyDescent="0.65">
      <c r="B83" s="304" t="s">
        <v>416</v>
      </c>
      <c r="C83" s="337" t="s">
        <v>394</v>
      </c>
      <c r="D83" s="278"/>
    </row>
    <row r="84" spans="2:4" x14ac:dyDescent="0.65">
      <c r="B84" s="304" t="s">
        <v>417</v>
      </c>
      <c r="C84" s="337" t="s">
        <v>394</v>
      </c>
      <c r="D84" s="278"/>
    </row>
    <row r="85" spans="2:4" x14ac:dyDescent="0.65">
      <c r="B85" s="304" t="s">
        <v>418</v>
      </c>
      <c r="C85" s="337" t="s">
        <v>394</v>
      </c>
      <c r="D85" s="278"/>
    </row>
    <row r="86" spans="2:4" x14ac:dyDescent="0.65">
      <c r="B86" s="22"/>
      <c r="C86" s="337" t="s">
        <v>394</v>
      </c>
      <c r="D86" s="278"/>
    </row>
    <row r="87" spans="2:4" x14ac:dyDescent="0.65">
      <c r="B87" s="811" t="s">
        <v>419</v>
      </c>
      <c r="C87" s="812"/>
      <c r="D87" s="813"/>
    </row>
    <row r="88" spans="2:4" x14ac:dyDescent="0.65">
      <c r="B88" s="338" t="s">
        <v>420</v>
      </c>
      <c r="C88" s="337" t="s">
        <v>394</v>
      </c>
      <c r="D88" s="278"/>
    </row>
    <row r="89" spans="2:4" x14ac:dyDescent="0.65">
      <c r="B89" s="338" t="s">
        <v>421</v>
      </c>
      <c r="C89" s="337" t="s">
        <v>394</v>
      </c>
      <c r="D89" s="278"/>
    </row>
    <row r="90" spans="2:4" x14ac:dyDescent="0.65">
      <c r="B90" s="338" t="s">
        <v>422</v>
      </c>
      <c r="C90" s="337" t="s">
        <v>394</v>
      </c>
      <c r="D90" s="278"/>
    </row>
    <row r="91" spans="2:4" x14ac:dyDescent="0.65">
      <c r="B91" s="808" t="s">
        <v>423</v>
      </c>
      <c r="C91" s="809"/>
      <c r="D91" s="810"/>
    </row>
    <row r="92" spans="2:4" x14ac:dyDescent="0.65">
      <c r="B92" s="338" t="s">
        <v>424</v>
      </c>
      <c r="C92" s="337" t="s">
        <v>394</v>
      </c>
      <c r="D92" s="278"/>
    </row>
    <row r="93" spans="2:4" x14ac:dyDescent="0.65">
      <c r="B93" s="338" t="s">
        <v>425</v>
      </c>
      <c r="C93" s="337" t="s">
        <v>394</v>
      </c>
      <c r="D93" s="278"/>
    </row>
    <row r="94" spans="2:4" x14ac:dyDescent="0.65">
      <c r="B94" s="808" t="s">
        <v>426</v>
      </c>
      <c r="C94" s="809"/>
      <c r="D94" s="810"/>
    </row>
    <row r="95" spans="2:4" x14ac:dyDescent="0.65">
      <c r="B95" s="338" t="s">
        <v>427</v>
      </c>
      <c r="C95" s="337" t="s">
        <v>394</v>
      </c>
      <c r="D95" s="278"/>
    </row>
    <row r="96" spans="2:4" x14ac:dyDescent="0.65">
      <c r="B96" s="338" t="s">
        <v>428</v>
      </c>
      <c r="C96" s="337" t="s">
        <v>394</v>
      </c>
      <c r="D96" s="278"/>
    </row>
    <row r="97" spans="2:4" x14ac:dyDescent="0.65">
      <c r="B97" s="338" t="s">
        <v>429</v>
      </c>
      <c r="C97" s="337" t="s">
        <v>394</v>
      </c>
      <c r="D97" s="278"/>
    </row>
    <row r="98" spans="2:4" x14ac:dyDescent="0.65">
      <c r="B98" s="354"/>
      <c r="D98" s="341"/>
    </row>
    <row r="99" spans="2:4" x14ac:dyDescent="0.65">
      <c r="B99" s="272" t="s">
        <v>430</v>
      </c>
      <c r="D99" s="341"/>
    </row>
    <row r="100" spans="2:4" ht="37" x14ac:dyDescent="0.65">
      <c r="B100" s="338" t="s">
        <v>431</v>
      </c>
      <c r="D100" s="341"/>
    </row>
    <row r="101" spans="2:4" x14ac:dyDescent="0.65">
      <c r="B101" s="338" t="s">
        <v>432</v>
      </c>
      <c r="D101" s="341"/>
    </row>
    <row r="102" spans="2:4" ht="19" thickBot="1" x14ac:dyDescent="0.7">
      <c r="B102" s="49" t="s">
        <v>433</v>
      </c>
      <c r="C102" s="344"/>
      <c r="D102" s="345"/>
    </row>
    <row r="103" spans="2:4" ht="19" thickBot="1" x14ac:dyDescent="0.7">
      <c r="B103" s="81" t="s">
        <v>1169</v>
      </c>
      <c r="C103" s="358" t="s">
        <v>1182</v>
      </c>
      <c r="D103" s="359"/>
    </row>
  </sheetData>
  <mergeCells count="20">
    <mergeCell ref="B91:D91"/>
    <mergeCell ref="B94:D94"/>
    <mergeCell ref="B87:D87"/>
    <mergeCell ref="B57:D57"/>
    <mergeCell ref="B75:D75"/>
    <mergeCell ref="B76:D76"/>
    <mergeCell ref="B82:D82"/>
    <mergeCell ref="B2:E2"/>
    <mergeCell ref="B10:F10"/>
    <mergeCell ref="B51:C51"/>
    <mergeCell ref="B56:D56"/>
    <mergeCell ref="B3:B4"/>
    <mergeCell ref="C3:G3"/>
    <mergeCell ref="B43:B44"/>
    <mergeCell ref="B52:C52"/>
    <mergeCell ref="B11:B12"/>
    <mergeCell ref="C11:G11"/>
    <mergeCell ref="B26:C26"/>
    <mergeCell ref="B35:B37"/>
    <mergeCell ref="B25:D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D0076-DE85-4D94-8310-39F44452900D}">
  <dimension ref="B1:G14"/>
  <sheetViews>
    <sheetView zoomScale="83" zoomScaleNormal="88" workbookViewId="0">
      <selection sqref="A1:XFD1048576"/>
    </sheetView>
  </sheetViews>
  <sheetFormatPr defaultColWidth="8.81640625" defaultRowHeight="18.5" x14ac:dyDescent="0.65"/>
  <cols>
    <col min="1" max="1" width="8.81640625" style="10"/>
    <col min="2" max="2" width="32.7265625" style="10" customWidth="1"/>
    <col min="3" max="16384" width="8.81640625" style="10"/>
  </cols>
  <sheetData>
    <row r="1" spans="2:7" ht="19" thickBot="1" x14ac:dyDescent="0.7"/>
    <row r="2" spans="2:7" ht="37" x14ac:dyDescent="0.65">
      <c r="B2" s="124" t="s">
        <v>434</v>
      </c>
      <c r="C2" s="348"/>
      <c r="D2" s="348"/>
      <c r="E2" s="348"/>
      <c r="F2" s="348"/>
      <c r="G2" s="349"/>
    </row>
    <row r="3" spans="2:7" x14ac:dyDescent="0.65">
      <c r="B3" s="644" t="s">
        <v>435</v>
      </c>
      <c r="C3" s="653" t="s">
        <v>3</v>
      </c>
      <c r="D3" s="653"/>
      <c r="E3" s="653"/>
      <c r="F3" s="653"/>
      <c r="G3" s="654"/>
    </row>
    <row r="4" spans="2:7" x14ac:dyDescent="0.65">
      <c r="B4" s="644"/>
      <c r="C4" s="289">
        <v>2020</v>
      </c>
      <c r="D4" s="289">
        <v>2021</v>
      </c>
      <c r="E4" s="289">
        <v>2022</v>
      </c>
      <c r="F4" s="289">
        <v>2023</v>
      </c>
      <c r="G4" s="290">
        <v>2024</v>
      </c>
    </row>
    <row r="5" spans="2:7" ht="19" thickBot="1" x14ac:dyDescent="0.7">
      <c r="B5" s="644"/>
      <c r="C5" s="285">
        <v>100</v>
      </c>
      <c r="D5" s="285">
        <v>100</v>
      </c>
      <c r="E5" s="285">
        <v>100</v>
      </c>
      <c r="F5" s="285">
        <v>100</v>
      </c>
      <c r="G5" s="292">
        <v>100</v>
      </c>
    </row>
    <row r="6" spans="2:7" ht="37.5" thickBot="1" x14ac:dyDescent="0.7">
      <c r="B6" s="188" t="s">
        <v>436</v>
      </c>
      <c r="C6" s="344"/>
      <c r="D6" s="344"/>
      <c r="E6" s="344"/>
      <c r="F6" s="344"/>
      <c r="G6" s="345"/>
    </row>
    <row r="7" spans="2:7" ht="19" thickBot="1" x14ac:dyDescent="0.7">
      <c r="B7" s="81" t="s">
        <v>1190</v>
      </c>
      <c r="C7" s="358" t="s">
        <v>1201</v>
      </c>
      <c r="D7" s="358"/>
      <c r="E7" s="358"/>
      <c r="F7" s="358"/>
      <c r="G7" s="359"/>
    </row>
    <row r="9" spans="2:7" ht="19" thickBot="1" x14ac:dyDescent="0.7"/>
    <row r="10" spans="2:7" ht="55.5" x14ac:dyDescent="0.65">
      <c r="B10" s="124" t="s">
        <v>437</v>
      </c>
      <c r="C10" s="348"/>
      <c r="D10" s="348"/>
      <c r="E10" s="348"/>
      <c r="F10" s="348"/>
      <c r="G10" s="349"/>
    </row>
    <row r="11" spans="2:7" x14ac:dyDescent="0.65">
      <c r="B11" s="644" t="s">
        <v>438</v>
      </c>
      <c r="C11" s="653" t="s">
        <v>3</v>
      </c>
      <c r="D11" s="653"/>
      <c r="E11" s="653"/>
      <c r="F11" s="653"/>
      <c r="G11" s="654"/>
    </row>
    <row r="12" spans="2:7" x14ac:dyDescent="0.65">
      <c r="B12" s="644"/>
      <c r="C12" s="289">
        <v>2020</v>
      </c>
      <c r="D12" s="289">
        <v>2021</v>
      </c>
      <c r="E12" s="289">
        <v>2022</v>
      </c>
      <c r="F12" s="289">
        <v>2023</v>
      </c>
      <c r="G12" s="290">
        <v>2024</v>
      </c>
    </row>
    <row r="13" spans="2:7" ht="19" thickBot="1" x14ac:dyDescent="0.7">
      <c r="B13" s="774"/>
      <c r="C13" s="33">
        <v>100</v>
      </c>
      <c r="D13" s="33">
        <v>100</v>
      </c>
      <c r="E13" s="33">
        <v>100</v>
      </c>
      <c r="F13" s="33">
        <v>100</v>
      </c>
      <c r="G13" s="28">
        <v>100</v>
      </c>
    </row>
    <row r="14" spans="2:7" ht="19" thickBot="1" x14ac:dyDescent="0.7">
      <c r="B14" s="81" t="s">
        <v>1169</v>
      </c>
      <c r="C14" s="358" t="s">
        <v>1201</v>
      </c>
      <c r="D14" s="358"/>
      <c r="E14" s="358"/>
      <c r="F14" s="358"/>
      <c r="G14" s="359"/>
    </row>
  </sheetData>
  <mergeCells count="4">
    <mergeCell ref="B3:B5"/>
    <mergeCell ref="C3:G3"/>
    <mergeCell ref="B11:B13"/>
    <mergeCell ref="C11:G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57A4-827C-4E37-B723-3A0CCE5A0274}">
  <dimension ref="B1:N139"/>
  <sheetViews>
    <sheetView topLeftCell="A129" zoomScale="83" zoomScaleNormal="83" workbookViewId="0">
      <selection activeCell="B130" sqref="B130"/>
    </sheetView>
  </sheetViews>
  <sheetFormatPr defaultColWidth="8.81640625" defaultRowHeight="18.5" x14ac:dyDescent="0.65"/>
  <cols>
    <col min="1" max="1" width="30" style="10" customWidth="1"/>
    <col min="2" max="2" width="38.54296875" style="10" customWidth="1"/>
    <col min="3" max="3" width="44.81640625" style="10" customWidth="1"/>
    <col min="4" max="4" width="15.08984375" style="10" bestFit="1" customWidth="1"/>
    <col min="5" max="5" width="14.1796875" style="10" bestFit="1" customWidth="1"/>
    <col min="6" max="6" width="14.26953125" style="10" bestFit="1" customWidth="1"/>
    <col min="7" max="8" width="15.08984375" style="10" bestFit="1" customWidth="1"/>
    <col min="9" max="14" width="8.90625" style="10" bestFit="1" customWidth="1"/>
    <col min="15" max="16384" width="8.81640625" style="10"/>
  </cols>
  <sheetData>
    <row r="1" spans="2:7" ht="19" thickBot="1" x14ac:dyDescent="0.7"/>
    <row r="2" spans="2:7" x14ac:dyDescent="0.65">
      <c r="B2" s="749" t="s">
        <v>439</v>
      </c>
      <c r="C2" s="750"/>
      <c r="D2" s="750"/>
      <c r="E2" s="750"/>
      <c r="F2" s="750"/>
      <c r="G2" s="751"/>
    </row>
    <row r="3" spans="2:7" x14ac:dyDescent="0.65">
      <c r="B3" s="55" t="s">
        <v>11</v>
      </c>
      <c r="C3" s="413">
        <v>2020</v>
      </c>
      <c r="D3" s="413">
        <v>2021</v>
      </c>
      <c r="E3" s="413">
        <v>2022</v>
      </c>
      <c r="F3" s="413">
        <v>2023</v>
      </c>
      <c r="G3" s="414">
        <v>2024</v>
      </c>
    </row>
    <row r="4" spans="2:7" x14ac:dyDescent="0.65">
      <c r="B4" s="55" t="s">
        <v>440</v>
      </c>
      <c r="C4" s="415">
        <v>120741</v>
      </c>
      <c r="D4" s="415">
        <v>131821</v>
      </c>
      <c r="E4" s="415">
        <v>141259</v>
      </c>
      <c r="F4" s="415">
        <v>135588</v>
      </c>
      <c r="G4" s="416">
        <v>131792</v>
      </c>
    </row>
    <row r="5" spans="2:7" x14ac:dyDescent="0.65">
      <c r="B5" s="855" t="s">
        <v>441</v>
      </c>
      <c r="C5" s="851">
        <v>-8.34</v>
      </c>
      <c r="D5" s="851">
        <v>9.18</v>
      </c>
      <c r="E5" s="851">
        <v>7.16</v>
      </c>
      <c r="F5" s="851">
        <v>-4.01</v>
      </c>
      <c r="G5" s="849">
        <v>2.8</v>
      </c>
    </row>
    <row r="6" spans="2:7" ht="19" thickBot="1" x14ac:dyDescent="0.7">
      <c r="B6" s="856"/>
      <c r="C6" s="852"/>
      <c r="D6" s="852"/>
      <c r="E6" s="852"/>
      <c r="F6" s="852"/>
      <c r="G6" s="850"/>
    </row>
    <row r="7" spans="2:7" ht="19" thickBot="1" x14ac:dyDescent="0.7">
      <c r="B7" s="81" t="s">
        <v>1169</v>
      </c>
      <c r="C7" s="358" t="s">
        <v>1171</v>
      </c>
      <c r="D7" s="358"/>
      <c r="E7" s="358"/>
      <c r="F7" s="358"/>
      <c r="G7" s="359"/>
    </row>
    <row r="8" spans="2:7" ht="19" thickBot="1" x14ac:dyDescent="0.7"/>
    <row r="9" spans="2:7" x14ac:dyDescent="0.65">
      <c r="B9" s="749" t="s">
        <v>442</v>
      </c>
      <c r="C9" s="750"/>
      <c r="D9" s="750"/>
      <c r="E9" s="750"/>
      <c r="F9" s="750"/>
      <c r="G9" s="751"/>
    </row>
    <row r="10" spans="2:7" x14ac:dyDescent="0.65">
      <c r="B10" s="650" t="s">
        <v>105</v>
      </c>
      <c r="C10" s="705" t="s">
        <v>3</v>
      </c>
      <c r="D10" s="705"/>
      <c r="E10" s="705"/>
      <c r="F10" s="705"/>
      <c r="G10" s="795"/>
    </row>
    <row r="11" spans="2:7" x14ac:dyDescent="0.65">
      <c r="B11" s="650"/>
      <c r="C11" s="313">
        <v>2018</v>
      </c>
      <c r="D11" s="313">
        <v>2019</v>
      </c>
      <c r="E11" s="313">
        <v>2020</v>
      </c>
      <c r="F11" s="313">
        <v>2021</v>
      </c>
      <c r="G11" s="314">
        <v>2022</v>
      </c>
    </row>
    <row r="12" spans="2:7" ht="19" thickBot="1" x14ac:dyDescent="0.7">
      <c r="B12" s="304" t="s">
        <v>443</v>
      </c>
      <c r="C12" s="285">
        <v>-2</v>
      </c>
      <c r="D12" s="285">
        <v>0.7</v>
      </c>
      <c r="E12" s="285">
        <v>-3.8</v>
      </c>
      <c r="F12" s="285">
        <v>6.5</v>
      </c>
      <c r="G12" s="292">
        <v>-3.9</v>
      </c>
    </row>
    <row r="13" spans="2:7" ht="19" thickBot="1" x14ac:dyDescent="0.7">
      <c r="B13" s="81" t="s">
        <v>1169</v>
      </c>
      <c r="C13" s="189" t="s">
        <v>1171</v>
      </c>
      <c r="D13" s="190"/>
      <c r="E13" s="190"/>
      <c r="F13" s="190"/>
      <c r="G13" s="25"/>
    </row>
    <row r="15" spans="2:7" ht="19" thickBot="1" x14ac:dyDescent="0.7"/>
    <row r="16" spans="2:7" x14ac:dyDescent="0.65">
      <c r="B16" s="714" t="s">
        <v>444</v>
      </c>
      <c r="C16" s="715"/>
      <c r="D16" s="715"/>
      <c r="E16" s="715"/>
      <c r="F16" s="737"/>
    </row>
    <row r="17" spans="2:6" x14ac:dyDescent="0.65">
      <c r="B17" s="296" t="s">
        <v>445</v>
      </c>
      <c r="C17" s="313">
        <v>2021</v>
      </c>
      <c r="D17" s="313">
        <v>2022</v>
      </c>
      <c r="E17" s="313">
        <v>2023</v>
      </c>
      <c r="F17" s="314">
        <v>2024</v>
      </c>
    </row>
    <row r="18" spans="2:6" x14ac:dyDescent="0.65">
      <c r="B18" s="304" t="s">
        <v>446</v>
      </c>
      <c r="C18" s="191">
        <v>3367.3</v>
      </c>
      <c r="D18" s="191">
        <v>3912.7</v>
      </c>
      <c r="E18" s="191">
        <v>4057.8</v>
      </c>
      <c r="F18" s="192">
        <v>3978.6</v>
      </c>
    </row>
    <row r="19" spans="2:6" x14ac:dyDescent="0.65">
      <c r="B19" s="304" t="s">
        <v>447</v>
      </c>
      <c r="C19" s="191">
        <v>3703.5</v>
      </c>
      <c r="D19" s="191">
        <v>3666.4</v>
      </c>
      <c r="E19" s="191">
        <v>4077.1</v>
      </c>
      <c r="F19" s="192">
        <v>3481.1</v>
      </c>
    </row>
    <row r="20" spans="2:6" x14ac:dyDescent="0.65">
      <c r="B20" s="304" t="s">
        <v>448</v>
      </c>
      <c r="C20" s="193">
        <v>4055</v>
      </c>
      <c r="D20" s="191">
        <v>4184.1000000000004</v>
      </c>
      <c r="E20" s="191">
        <v>4306.2</v>
      </c>
      <c r="F20" s="192">
        <v>4230.6000000000004</v>
      </c>
    </row>
    <row r="21" spans="2:6" x14ac:dyDescent="0.65">
      <c r="B21" s="304" t="s">
        <v>449</v>
      </c>
      <c r="C21" s="191">
        <v>5087.7</v>
      </c>
      <c r="D21" s="191">
        <v>5265.5</v>
      </c>
      <c r="E21" s="191">
        <v>5657.1</v>
      </c>
      <c r="F21" s="192">
        <v>5574.2</v>
      </c>
    </row>
    <row r="22" spans="2:6" x14ac:dyDescent="0.65">
      <c r="B22" s="304" t="s">
        <v>450</v>
      </c>
      <c r="C22" s="191">
        <v>6073.6</v>
      </c>
      <c r="D22" s="191">
        <v>6372.9</v>
      </c>
      <c r="E22" s="191">
        <v>6615.7</v>
      </c>
      <c r="F22" s="192">
        <v>6752.4</v>
      </c>
    </row>
    <row r="23" spans="2:6" x14ac:dyDescent="0.65">
      <c r="B23" s="304" t="s">
        <v>451</v>
      </c>
      <c r="C23" s="191">
        <v>6888.2</v>
      </c>
      <c r="D23" s="191">
        <v>7329.4</v>
      </c>
      <c r="E23" s="191">
        <v>7270.6</v>
      </c>
      <c r="F23" s="192">
        <v>7639.8</v>
      </c>
    </row>
    <row r="24" spans="2:6" x14ac:dyDescent="0.65">
      <c r="B24" s="304" t="s">
        <v>452</v>
      </c>
      <c r="C24" s="191">
        <v>7584.6</v>
      </c>
      <c r="D24" s="191">
        <v>7768.4</v>
      </c>
      <c r="E24" s="191">
        <v>8304.7999999999993</v>
      </c>
      <c r="F24" s="192">
        <v>8167.3</v>
      </c>
    </row>
    <row r="25" spans="2:6" x14ac:dyDescent="0.65">
      <c r="B25" s="304" t="s">
        <v>453</v>
      </c>
      <c r="C25" s="191">
        <v>7182.9</v>
      </c>
      <c r="D25" s="191">
        <v>7209.2</v>
      </c>
      <c r="E25" s="191">
        <v>7697.5</v>
      </c>
      <c r="F25" s="192">
        <v>7971.4</v>
      </c>
    </row>
    <row r="26" spans="2:6" x14ac:dyDescent="0.65">
      <c r="B26" s="304" t="s">
        <v>454</v>
      </c>
      <c r="C26" s="191">
        <v>5785.4</v>
      </c>
      <c r="D26" s="191">
        <v>6775.1</v>
      </c>
      <c r="E26" s="191">
        <v>7144.6</v>
      </c>
      <c r="F26" s="192">
        <v>7273.8</v>
      </c>
    </row>
    <row r="27" spans="2:6" x14ac:dyDescent="0.65">
      <c r="B27" s="304" t="s">
        <v>455</v>
      </c>
      <c r="C27" s="191">
        <v>5173.8</v>
      </c>
      <c r="D27" s="191">
        <v>5386.7</v>
      </c>
      <c r="E27" s="191">
        <v>6166.3</v>
      </c>
      <c r="F27" s="192">
        <v>7104.3</v>
      </c>
    </row>
    <row r="28" spans="2:6" x14ac:dyDescent="0.65">
      <c r="B28" s="304" t="s">
        <v>456</v>
      </c>
      <c r="C28" s="191">
        <v>4810.2</v>
      </c>
      <c r="D28" s="191">
        <v>5319.7</v>
      </c>
      <c r="E28" s="191">
        <v>5222.3999999999996</v>
      </c>
      <c r="F28" s="192">
        <v>5463.2</v>
      </c>
    </row>
    <row r="29" spans="2:6" x14ac:dyDescent="0.65">
      <c r="B29" s="101" t="s">
        <v>6</v>
      </c>
      <c r="C29" s="194">
        <v>5730.2</v>
      </c>
      <c r="D29" s="194">
        <v>5838.5</v>
      </c>
      <c r="E29" s="195">
        <v>6250</v>
      </c>
      <c r="F29" s="196">
        <v>6143.4</v>
      </c>
    </row>
    <row r="30" spans="2:6" x14ac:dyDescent="0.65">
      <c r="B30" s="304" t="s">
        <v>4</v>
      </c>
      <c r="C30" s="191">
        <v>5808.3</v>
      </c>
      <c r="D30" s="191">
        <v>5808.9</v>
      </c>
      <c r="E30" s="191">
        <v>6322.3</v>
      </c>
      <c r="F30" s="197">
        <v>6101</v>
      </c>
    </row>
    <row r="31" spans="2:6" x14ac:dyDescent="0.65">
      <c r="B31" s="304" t="s">
        <v>121</v>
      </c>
      <c r="C31" s="193">
        <v>5222</v>
      </c>
      <c r="D31" s="191">
        <v>6010.4</v>
      </c>
      <c r="E31" s="191">
        <v>5836.2</v>
      </c>
      <c r="F31" s="192">
        <v>6403.7</v>
      </c>
    </row>
    <row r="32" spans="2:6" ht="19" thickBot="1" x14ac:dyDescent="0.7">
      <c r="B32" s="198" t="s">
        <v>248</v>
      </c>
      <c r="C32" s="199">
        <v>5730.2</v>
      </c>
      <c r="D32" s="199">
        <v>5838.5</v>
      </c>
      <c r="E32" s="200">
        <v>6250</v>
      </c>
      <c r="F32" s="201">
        <v>6143.4</v>
      </c>
    </row>
    <row r="33" spans="2:14" ht="19" thickBot="1" x14ac:dyDescent="0.7">
      <c r="B33" s="202" t="s">
        <v>457</v>
      </c>
      <c r="C33" s="344"/>
      <c r="D33" s="344"/>
      <c r="E33" s="344"/>
      <c r="F33" s="345"/>
    </row>
    <row r="34" spans="2:14" ht="19" thickBot="1" x14ac:dyDescent="0.7">
      <c r="B34" s="81" t="s">
        <v>1169</v>
      </c>
      <c r="C34" s="417" t="s">
        <v>1171</v>
      </c>
      <c r="D34" s="358"/>
      <c r="E34" s="358"/>
      <c r="F34" s="359"/>
    </row>
    <row r="36" spans="2:14" ht="19" thickBot="1" x14ac:dyDescent="0.7"/>
    <row r="37" spans="2:14" x14ac:dyDescent="0.65">
      <c r="B37" s="749" t="s">
        <v>458</v>
      </c>
      <c r="C37" s="750"/>
      <c r="D37" s="750"/>
      <c r="E37" s="750"/>
      <c r="F37" s="750"/>
      <c r="G37" s="750"/>
      <c r="H37" s="750"/>
      <c r="I37" s="750"/>
      <c r="J37" s="750"/>
      <c r="K37" s="750"/>
      <c r="L37" s="348"/>
      <c r="M37" s="348"/>
      <c r="N37" s="349"/>
    </row>
    <row r="38" spans="2:14" x14ac:dyDescent="0.65">
      <c r="B38" s="853" t="s">
        <v>459</v>
      </c>
      <c r="C38" s="854">
        <v>2021</v>
      </c>
      <c r="D38" s="854"/>
      <c r="E38" s="854"/>
      <c r="F38" s="854">
        <v>2022</v>
      </c>
      <c r="G38" s="854"/>
      <c r="H38" s="854"/>
      <c r="I38" s="721">
        <v>2023</v>
      </c>
      <c r="J38" s="721"/>
      <c r="K38" s="721"/>
      <c r="L38" s="721">
        <v>2024</v>
      </c>
      <c r="M38" s="721"/>
      <c r="N38" s="722"/>
    </row>
    <row r="39" spans="2:14" x14ac:dyDescent="0.65">
      <c r="B39" s="853"/>
      <c r="C39" s="203" t="s">
        <v>460</v>
      </c>
      <c r="D39" s="204" t="s">
        <v>461</v>
      </c>
      <c r="E39" s="205" t="s">
        <v>6</v>
      </c>
      <c r="F39" s="203" t="s">
        <v>460</v>
      </c>
      <c r="G39" s="204" t="s">
        <v>461</v>
      </c>
      <c r="H39" s="206" t="s">
        <v>6</v>
      </c>
      <c r="I39" s="203" t="s">
        <v>460</v>
      </c>
      <c r="J39" s="204" t="s">
        <v>461</v>
      </c>
      <c r="K39" s="205" t="s">
        <v>6</v>
      </c>
      <c r="L39" s="203" t="s">
        <v>460</v>
      </c>
      <c r="M39" s="204" t="s">
        <v>461</v>
      </c>
      <c r="N39" s="207" t="s">
        <v>6</v>
      </c>
    </row>
    <row r="40" spans="2:14" x14ac:dyDescent="0.65">
      <c r="B40" s="12" t="s">
        <v>462</v>
      </c>
      <c r="C40" s="47">
        <v>12.7</v>
      </c>
      <c r="D40" s="208">
        <v>24.6</v>
      </c>
      <c r="E40" s="206">
        <v>15.5</v>
      </c>
      <c r="F40" s="47">
        <v>10.199999999999999</v>
      </c>
      <c r="G40" s="208">
        <v>24.5</v>
      </c>
      <c r="H40" s="206">
        <v>13.6</v>
      </c>
      <c r="I40" s="47">
        <v>10.3</v>
      </c>
      <c r="J40" s="208">
        <v>21.6</v>
      </c>
      <c r="K40" s="206">
        <v>13.2</v>
      </c>
      <c r="L40" s="47">
        <v>9.4</v>
      </c>
      <c r="M40" s="208">
        <v>18.8</v>
      </c>
      <c r="N40" s="209">
        <v>11.4</v>
      </c>
    </row>
    <row r="41" spans="2:14" x14ac:dyDescent="0.65">
      <c r="B41" s="12" t="s">
        <v>463</v>
      </c>
      <c r="C41" s="47">
        <v>3.9</v>
      </c>
      <c r="D41" s="208">
        <v>28.3</v>
      </c>
      <c r="E41" s="206">
        <v>9.1999999999999993</v>
      </c>
      <c r="F41" s="47">
        <v>2.1</v>
      </c>
      <c r="G41" s="208">
        <v>17.100000000000001</v>
      </c>
      <c r="H41" s="206">
        <v>4.9000000000000004</v>
      </c>
      <c r="I41" s="47">
        <v>2</v>
      </c>
      <c r="J41" s="208">
        <v>14.9</v>
      </c>
      <c r="K41" s="206">
        <v>4.5999999999999996</v>
      </c>
      <c r="L41" s="47">
        <v>2.2000000000000002</v>
      </c>
      <c r="M41" s="208">
        <v>14.4</v>
      </c>
      <c r="N41" s="209">
        <v>4.4000000000000004</v>
      </c>
    </row>
    <row r="42" spans="2:14" x14ac:dyDescent="0.65">
      <c r="B42" s="12" t="s">
        <v>464</v>
      </c>
      <c r="C42" s="47">
        <v>1.6</v>
      </c>
      <c r="D42" s="208">
        <v>14</v>
      </c>
      <c r="E42" s="206">
        <v>4</v>
      </c>
      <c r="F42" s="47">
        <v>0.8</v>
      </c>
      <c r="G42" s="208">
        <v>9.6999999999999993</v>
      </c>
      <c r="H42" s="206">
        <v>2.4</v>
      </c>
      <c r="I42" s="47">
        <v>0.8</v>
      </c>
      <c r="J42" s="208">
        <v>8.4</v>
      </c>
      <c r="K42" s="206">
        <v>2.1</v>
      </c>
      <c r="L42" s="47">
        <v>0.9</v>
      </c>
      <c r="M42" s="208">
        <v>7.5</v>
      </c>
      <c r="N42" s="209">
        <v>2</v>
      </c>
    </row>
    <row r="43" spans="2:14" x14ac:dyDescent="0.65">
      <c r="B43" s="12" t="s">
        <v>465</v>
      </c>
      <c r="C43" s="47">
        <v>1.3</v>
      </c>
      <c r="D43" s="208">
        <v>4.7</v>
      </c>
      <c r="E43" s="206">
        <v>1.9</v>
      </c>
      <c r="F43" s="47">
        <v>0.6</v>
      </c>
      <c r="G43" s="208">
        <v>2.7</v>
      </c>
      <c r="H43" s="206">
        <v>1</v>
      </c>
      <c r="I43" s="47">
        <v>0.5</v>
      </c>
      <c r="J43" s="208">
        <v>2.4</v>
      </c>
      <c r="K43" s="206">
        <v>0.8</v>
      </c>
      <c r="L43" s="47">
        <v>0.5</v>
      </c>
      <c r="M43" s="208">
        <v>2.1</v>
      </c>
      <c r="N43" s="209">
        <v>0.8</v>
      </c>
    </row>
    <row r="44" spans="2:14" x14ac:dyDescent="0.65">
      <c r="B44" s="13" t="s">
        <v>466</v>
      </c>
      <c r="C44" s="47">
        <v>0.6</v>
      </c>
      <c r="D44" s="208">
        <v>3.6</v>
      </c>
      <c r="E44" s="206">
        <v>1</v>
      </c>
      <c r="F44" s="47">
        <v>0.6</v>
      </c>
      <c r="G44" s="208">
        <v>0.9</v>
      </c>
      <c r="H44" s="206">
        <v>0.6</v>
      </c>
      <c r="I44" s="47">
        <v>0.4</v>
      </c>
      <c r="J44" s="208">
        <v>0.8</v>
      </c>
      <c r="K44" s="206">
        <v>0.4</v>
      </c>
      <c r="L44" s="47">
        <v>0.3</v>
      </c>
      <c r="M44" s="208">
        <v>1</v>
      </c>
      <c r="N44" s="209">
        <v>0.4</v>
      </c>
    </row>
    <row r="45" spans="2:14" ht="19" thickBot="1" x14ac:dyDescent="0.7">
      <c r="B45" s="210" t="s">
        <v>467</v>
      </c>
      <c r="C45" s="211">
        <v>3.2</v>
      </c>
      <c r="D45" s="211">
        <v>19.100000000000001</v>
      </c>
      <c r="E45" s="211">
        <v>6.3</v>
      </c>
      <c r="F45" s="211">
        <v>2.1</v>
      </c>
      <c r="G45" s="211">
        <v>13</v>
      </c>
      <c r="H45" s="211">
        <v>4.0999999999999996</v>
      </c>
      <c r="I45" s="212">
        <v>1.8</v>
      </c>
      <c r="J45" s="212">
        <v>11.1</v>
      </c>
      <c r="K45" s="212">
        <v>3.4</v>
      </c>
      <c r="L45" s="212">
        <v>2</v>
      </c>
      <c r="M45" s="212">
        <v>10.4</v>
      </c>
      <c r="N45" s="213">
        <v>3.5</v>
      </c>
    </row>
    <row r="46" spans="2:14" ht="19" thickBot="1" x14ac:dyDescent="0.7">
      <c r="B46" s="81" t="s">
        <v>468</v>
      </c>
      <c r="C46" s="418"/>
      <c r="D46" s="418"/>
      <c r="E46" s="418"/>
      <c r="F46" s="418"/>
      <c r="G46" s="418"/>
      <c r="H46" s="418"/>
      <c r="I46" s="418"/>
      <c r="J46" s="418"/>
      <c r="K46" s="418"/>
      <c r="L46" s="418"/>
      <c r="M46" s="418"/>
      <c r="N46" s="419"/>
    </row>
    <row r="47" spans="2:14" ht="19" thickBot="1" x14ac:dyDescent="0.7">
      <c r="B47" s="81" t="s">
        <v>1169</v>
      </c>
      <c r="C47" s="420" t="s">
        <v>1171</v>
      </c>
      <c r="D47" s="358"/>
      <c r="E47" s="358"/>
      <c r="F47" s="358"/>
      <c r="G47" s="358"/>
      <c r="H47" s="358"/>
      <c r="I47" s="358"/>
      <c r="J47" s="358"/>
      <c r="K47" s="358"/>
      <c r="L47" s="358"/>
      <c r="M47" s="358"/>
      <c r="N47" s="359"/>
    </row>
    <row r="49" spans="2:7" ht="19" thickBot="1" x14ac:dyDescent="0.7"/>
    <row r="50" spans="2:7" x14ac:dyDescent="0.65">
      <c r="B50" s="92" t="s">
        <v>469</v>
      </c>
      <c r="C50" s="857"/>
      <c r="D50" s="857"/>
      <c r="E50" s="857"/>
      <c r="F50" s="857"/>
      <c r="G50" s="858"/>
    </row>
    <row r="51" spans="2:7" x14ac:dyDescent="0.65">
      <c r="B51" s="296" t="s">
        <v>107</v>
      </c>
      <c r="C51" s="313" t="s">
        <v>139</v>
      </c>
      <c r="D51" s="313">
        <v>2021</v>
      </c>
      <c r="E51" s="313">
        <v>2022</v>
      </c>
      <c r="F51" s="313">
        <v>2023</v>
      </c>
      <c r="G51" s="314">
        <v>2024</v>
      </c>
    </row>
    <row r="52" spans="2:7" x14ac:dyDescent="0.65">
      <c r="B52" s="650" t="s">
        <v>470</v>
      </c>
      <c r="C52" s="214" t="s">
        <v>4</v>
      </c>
      <c r="D52" s="214">
        <v>14.1</v>
      </c>
      <c r="E52" s="214">
        <v>12.7</v>
      </c>
      <c r="F52" s="214">
        <v>12.6</v>
      </c>
      <c r="G52" s="215">
        <v>12.5</v>
      </c>
    </row>
    <row r="53" spans="2:7" x14ac:dyDescent="0.65">
      <c r="B53" s="650"/>
      <c r="C53" s="285" t="s">
        <v>121</v>
      </c>
      <c r="D53" s="285">
        <v>21.6</v>
      </c>
      <c r="E53" s="285">
        <v>22.3</v>
      </c>
      <c r="F53" s="285">
        <v>19.5</v>
      </c>
      <c r="G53" s="292">
        <v>19.8</v>
      </c>
    </row>
    <row r="54" spans="2:7" ht="19" thickBot="1" x14ac:dyDescent="0.7">
      <c r="B54" s="848"/>
      <c r="C54" s="302" t="s">
        <v>6</v>
      </c>
      <c r="D54" s="302">
        <v>17.600000000000001</v>
      </c>
      <c r="E54" s="302">
        <v>16.899999999999999</v>
      </c>
      <c r="F54" s="302">
        <v>15.7</v>
      </c>
      <c r="G54" s="303">
        <v>15.6</v>
      </c>
    </row>
    <row r="55" spans="2:7" ht="19" thickBot="1" x14ac:dyDescent="0.7">
      <c r="B55" s="81" t="s">
        <v>1169</v>
      </c>
      <c r="C55" s="417" t="s">
        <v>1171</v>
      </c>
      <c r="D55" s="358"/>
      <c r="E55" s="358"/>
      <c r="F55" s="358"/>
      <c r="G55" s="359"/>
    </row>
    <row r="56" spans="2:7" x14ac:dyDescent="0.65">
      <c r="C56" s="412"/>
    </row>
    <row r="57" spans="2:7" ht="19" thickBot="1" x14ac:dyDescent="0.7"/>
    <row r="58" spans="2:7" ht="19" thickBot="1" x14ac:dyDescent="0.7">
      <c r="B58" s="92" t="s">
        <v>471</v>
      </c>
      <c r="C58" s="859"/>
      <c r="D58" s="859"/>
      <c r="E58" s="859"/>
      <c r="F58" s="860"/>
    </row>
    <row r="59" spans="2:7" ht="21.65" customHeight="1" x14ac:dyDescent="0.65">
      <c r="B59" s="834" t="s">
        <v>472</v>
      </c>
      <c r="C59" s="835"/>
      <c r="D59" s="835"/>
      <c r="E59" s="835"/>
      <c r="F59" s="836"/>
    </row>
    <row r="60" spans="2:7" ht="74.150000000000006" customHeight="1" x14ac:dyDescent="0.65">
      <c r="B60" s="837" t="s">
        <v>473</v>
      </c>
      <c r="C60" s="842" t="s">
        <v>474</v>
      </c>
      <c r="D60" s="843"/>
      <c r="E60" s="842" t="s">
        <v>475</v>
      </c>
      <c r="F60" s="844"/>
    </row>
    <row r="61" spans="2:7" ht="55.5" x14ac:dyDescent="0.65">
      <c r="B61" s="838"/>
      <c r="C61" s="216" t="s">
        <v>1227</v>
      </c>
      <c r="D61" s="216" t="s">
        <v>1228</v>
      </c>
      <c r="E61" s="216" t="s">
        <v>1227</v>
      </c>
      <c r="F61" s="217" t="s">
        <v>1228</v>
      </c>
    </row>
    <row r="62" spans="2:7" x14ac:dyDescent="0.65">
      <c r="B62" s="218" t="s">
        <v>476</v>
      </c>
      <c r="C62" s="214">
        <v>0</v>
      </c>
      <c r="D62" s="214">
        <v>0.3</v>
      </c>
      <c r="E62" s="214">
        <v>62.9</v>
      </c>
      <c r="F62" s="215">
        <v>75.900000000000006</v>
      </c>
    </row>
    <row r="63" spans="2:7" ht="37" x14ac:dyDescent="0.65">
      <c r="B63" s="218" t="s">
        <v>477</v>
      </c>
      <c r="C63" s="214">
        <v>1.8</v>
      </c>
      <c r="D63" s="214">
        <v>9</v>
      </c>
      <c r="E63" s="214">
        <v>34.9</v>
      </c>
      <c r="F63" s="215">
        <v>43.7</v>
      </c>
    </row>
    <row r="64" spans="2:7" x14ac:dyDescent="0.65">
      <c r="B64" s="218" t="s">
        <v>478</v>
      </c>
      <c r="C64" s="214">
        <v>1.5</v>
      </c>
      <c r="D64" s="214">
        <v>2.9</v>
      </c>
      <c r="E64" s="214">
        <v>133</v>
      </c>
      <c r="F64" s="215">
        <v>149.19999999999999</v>
      </c>
    </row>
    <row r="65" spans="2:6" x14ac:dyDescent="0.65">
      <c r="B65" s="218" t="s">
        <v>479</v>
      </c>
      <c r="C65" s="214">
        <v>2.5</v>
      </c>
      <c r="D65" s="214">
        <v>4.0999999999999996</v>
      </c>
      <c r="E65" s="214">
        <v>83.1</v>
      </c>
      <c r="F65" s="215">
        <v>102.1</v>
      </c>
    </row>
    <row r="66" spans="2:6" x14ac:dyDescent="0.65">
      <c r="B66" s="218" t="s">
        <v>480</v>
      </c>
      <c r="C66" s="214">
        <v>4.5</v>
      </c>
      <c r="D66" s="214">
        <v>11.3</v>
      </c>
      <c r="E66" s="214">
        <v>309.2</v>
      </c>
      <c r="F66" s="215">
        <v>342.6</v>
      </c>
    </row>
    <row r="67" spans="2:6" x14ac:dyDescent="0.65">
      <c r="B67" s="218" t="s">
        <v>481</v>
      </c>
      <c r="C67" s="214">
        <v>0</v>
      </c>
      <c r="D67" s="214">
        <v>1</v>
      </c>
      <c r="E67" s="214">
        <v>316.60000000000002</v>
      </c>
      <c r="F67" s="215">
        <v>362.4</v>
      </c>
    </row>
    <row r="68" spans="2:6" x14ac:dyDescent="0.65">
      <c r="B68" s="218" t="s">
        <v>63</v>
      </c>
      <c r="C68" s="214">
        <v>0.8</v>
      </c>
      <c r="D68" s="214">
        <v>2.2000000000000002</v>
      </c>
      <c r="E68" s="214">
        <v>51.9</v>
      </c>
      <c r="F68" s="215">
        <v>63.4</v>
      </c>
    </row>
    <row r="69" spans="2:6" x14ac:dyDescent="0.65">
      <c r="B69" s="218" t="s">
        <v>482</v>
      </c>
      <c r="C69" s="214">
        <v>1.4</v>
      </c>
      <c r="D69" s="214">
        <v>3.1</v>
      </c>
      <c r="E69" s="214">
        <v>219.7</v>
      </c>
      <c r="F69" s="215">
        <v>250.7</v>
      </c>
    </row>
    <row r="70" spans="2:6" x14ac:dyDescent="0.65">
      <c r="B70" s="218" t="s">
        <v>483</v>
      </c>
      <c r="C70" s="214">
        <v>2.4</v>
      </c>
      <c r="D70" s="214">
        <v>4.4000000000000004</v>
      </c>
      <c r="E70" s="214">
        <v>211.9</v>
      </c>
      <c r="F70" s="215">
        <v>240.1</v>
      </c>
    </row>
    <row r="71" spans="2:6" x14ac:dyDescent="0.65">
      <c r="B71" s="218" t="s">
        <v>484</v>
      </c>
      <c r="C71" s="214">
        <v>2.4</v>
      </c>
      <c r="D71" s="214">
        <v>2.4</v>
      </c>
      <c r="E71" s="214">
        <v>568.70000000000005</v>
      </c>
      <c r="F71" s="215">
        <v>601.9</v>
      </c>
    </row>
    <row r="72" spans="2:6" x14ac:dyDescent="0.65">
      <c r="B72" s="218" t="s">
        <v>485</v>
      </c>
      <c r="C72" s="214">
        <v>0.8</v>
      </c>
      <c r="D72" s="214">
        <v>0.8</v>
      </c>
      <c r="E72" s="214">
        <v>178.2</v>
      </c>
      <c r="F72" s="215">
        <v>185.5</v>
      </c>
    </row>
    <row r="73" spans="2:6" x14ac:dyDescent="0.65">
      <c r="B73" s="218" t="s">
        <v>486</v>
      </c>
      <c r="C73" s="214">
        <v>1.6</v>
      </c>
      <c r="D73" s="214">
        <v>6.3</v>
      </c>
      <c r="E73" s="214">
        <v>29.1</v>
      </c>
      <c r="F73" s="215">
        <v>44</v>
      </c>
    </row>
    <row r="74" spans="2:6" x14ac:dyDescent="0.65">
      <c r="B74" s="218" t="s">
        <v>487</v>
      </c>
      <c r="C74" s="214">
        <v>2</v>
      </c>
      <c r="D74" s="214">
        <v>2</v>
      </c>
      <c r="E74" s="214">
        <v>215.2</v>
      </c>
      <c r="F74" s="215">
        <v>371.9</v>
      </c>
    </row>
    <row r="75" spans="2:6" x14ac:dyDescent="0.65">
      <c r="B75" s="218" t="s">
        <v>488</v>
      </c>
      <c r="C75" s="214">
        <v>3.3</v>
      </c>
      <c r="D75" s="214">
        <v>8.3000000000000007</v>
      </c>
      <c r="E75" s="214">
        <v>91.6</v>
      </c>
      <c r="F75" s="215">
        <v>126.3</v>
      </c>
    </row>
    <row r="76" spans="2:6" ht="37" x14ac:dyDescent="0.65">
      <c r="B76" s="218" t="s">
        <v>489</v>
      </c>
      <c r="C76" s="214">
        <v>0</v>
      </c>
      <c r="D76" s="214">
        <v>0.4</v>
      </c>
      <c r="E76" s="214">
        <v>375.4</v>
      </c>
      <c r="F76" s="215">
        <v>510.6</v>
      </c>
    </row>
    <row r="77" spans="2:6" x14ac:dyDescent="0.65">
      <c r="B77" s="218" t="s">
        <v>490</v>
      </c>
      <c r="C77" s="214">
        <v>0.3</v>
      </c>
      <c r="D77" s="214">
        <v>1.4</v>
      </c>
      <c r="E77" s="214">
        <v>45.8</v>
      </c>
      <c r="F77" s="215">
        <v>53.1</v>
      </c>
    </row>
    <row r="78" spans="2:6" ht="37" x14ac:dyDescent="0.65">
      <c r="B78" s="218" t="s">
        <v>491</v>
      </c>
      <c r="C78" s="214">
        <v>0.6</v>
      </c>
      <c r="D78" s="214">
        <v>1.5</v>
      </c>
      <c r="E78" s="214">
        <v>252.5</v>
      </c>
      <c r="F78" s="215">
        <v>252.5</v>
      </c>
    </row>
    <row r="79" spans="2:6" x14ac:dyDescent="0.65">
      <c r="B79" s="218" t="s">
        <v>492</v>
      </c>
      <c r="C79" s="214">
        <v>0.6</v>
      </c>
      <c r="D79" s="214">
        <v>1.3</v>
      </c>
      <c r="E79" s="214">
        <v>177.8</v>
      </c>
      <c r="F79" s="215">
        <v>193.6</v>
      </c>
    </row>
    <row r="80" spans="2:6" x14ac:dyDescent="0.65">
      <c r="B80" s="218" t="s">
        <v>493</v>
      </c>
      <c r="C80" s="214">
        <v>0</v>
      </c>
      <c r="D80" s="214">
        <v>2</v>
      </c>
      <c r="E80" s="214">
        <v>104.5</v>
      </c>
      <c r="F80" s="215">
        <v>124.6</v>
      </c>
    </row>
    <row r="81" spans="2:6" ht="37" x14ac:dyDescent="0.65">
      <c r="B81" s="218" t="s">
        <v>494</v>
      </c>
      <c r="C81" s="214">
        <v>1.5</v>
      </c>
      <c r="D81" s="214">
        <v>3.1</v>
      </c>
      <c r="E81" s="214">
        <v>155.80000000000001</v>
      </c>
      <c r="F81" s="215">
        <v>177.2</v>
      </c>
    </row>
    <row r="82" spans="2:6" x14ac:dyDescent="0.65">
      <c r="B82" s="218" t="s">
        <v>495</v>
      </c>
      <c r="C82" s="214">
        <v>0</v>
      </c>
      <c r="D82" s="214">
        <v>0.3</v>
      </c>
      <c r="E82" s="214">
        <v>30.8</v>
      </c>
      <c r="F82" s="215">
        <v>33.5</v>
      </c>
    </row>
    <row r="83" spans="2:6" ht="19" thickBot="1" x14ac:dyDescent="0.7">
      <c r="B83" s="219" t="s">
        <v>6</v>
      </c>
      <c r="C83" s="220">
        <v>1.8</v>
      </c>
      <c r="D83" s="220">
        <v>9</v>
      </c>
      <c r="E83" s="220">
        <v>245.3</v>
      </c>
      <c r="F83" s="221">
        <v>280.39999999999998</v>
      </c>
    </row>
    <row r="84" spans="2:6" ht="19" thickBot="1" x14ac:dyDescent="0.7">
      <c r="B84" s="81" t="s">
        <v>1169</v>
      </c>
      <c r="C84" s="358" t="s">
        <v>1202</v>
      </c>
      <c r="D84" s="358"/>
      <c r="E84" s="358"/>
      <c r="F84" s="359"/>
    </row>
    <row r="86" spans="2:6" ht="19" thickBot="1" x14ac:dyDescent="0.7"/>
    <row r="87" spans="2:6" ht="58" customHeight="1" x14ac:dyDescent="0.65">
      <c r="B87" s="632" t="s">
        <v>496</v>
      </c>
      <c r="C87" s="634"/>
    </row>
    <row r="88" spans="2:6" x14ac:dyDescent="0.65">
      <c r="B88" s="239" t="s">
        <v>497</v>
      </c>
      <c r="C88" s="314" t="s">
        <v>40</v>
      </c>
    </row>
    <row r="89" spans="2:6" ht="203.5" x14ac:dyDescent="0.65">
      <c r="B89" s="650" t="s">
        <v>498</v>
      </c>
      <c r="C89" s="421" t="s">
        <v>499</v>
      </c>
    </row>
    <row r="90" spans="2:6" ht="55.5" x14ac:dyDescent="0.65">
      <c r="B90" s="650"/>
      <c r="C90" s="421" t="s">
        <v>500</v>
      </c>
    </row>
    <row r="91" spans="2:6" ht="409.5" x14ac:dyDescent="0.65">
      <c r="B91" s="650"/>
      <c r="C91" s="421" t="s">
        <v>501</v>
      </c>
    </row>
    <row r="92" spans="2:6" ht="185" x14ac:dyDescent="0.65">
      <c r="B92" s="650"/>
      <c r="C92" s="421" t="s">
        <v>502</v>
      </c>
    </row>
    <row r="93" spans="2:6" ht="129.5" x14ac:dyDescent="0.65">
      <c r="B93" s="650"/>
      <c r="C93" s="421" t="s">
        <v>503</v>
      </c>
    </row>
    <row r="94" spans="2:6" ht="222" x14ac:dyDescent="0.65">
      <c r="B94" s="650"/>
      <c r="C94" s="421" t="s">
        <v>504</v>
      </c>
    </row>
    <row r="95" spans="2:6" ht="409.6" thickBot="1" x14ac:dyDescent="0.7">
      <c r="B95" s="848"/>
      <c r="C95" s="422" t="s">
        <v>505</v>
      </c>
    </row>
    <row r="96" spans="2:6" ht="19" thickBot="1" x14ac:dyDescent="0.7">
      <c r="B96" s="135" t="s">
        <v>1169</v>
      </c>
      <c r="C96" s="423" t="s">
        <v>1170</v>
      </c>
    </row>
    <row r="97" spans="2:8" ht="26.15" customHeight="1" x14ac:dyDescent="0.65"/>
    <row r="98" spans="2:8" ht="19" thickBot="1" x14ac:dyDescent="0.7"/>
    <row r="99" spans="2:8" x14ac:dyDescent="0.65">
      <c r="B99" s="749" t="s">
        <v>506</v>
      </c>
      <c r="C99" s="750"/>
      <c r="D99" s="750"/>
      <c r="E99" s="750"/>
      <c r="F99" s="750"/>
      <c r="G99" s="750"/>
      <c r="H99" s="751"/>
    </row>
    <row r="100" spans="2:8" x14ac:dyDescent="0.65">
      <c r="B100" s="845" t="s">
        <v>507</v>
      </c>
      <c r="C100" s="846"/>
      <c r="D100" s="846"/>
      <c r="E100" s="846"/>
      <c r="F100" s="846"/>
      <c r="G100" s="846"/>
      <c r="H100" s="847"/>
    </row>
    <row r="101" spans="2:8" x14ac:dyDescent="0.65">
      <c r="B101" s="317"/>
      <c r="C101" s="424" t="s">
        <v>508</v>
      </c>
      <c r="D101" s="75">
        <v>2019</v>
      </c>
      <c r="E101" s="75">
        <v>2020</v>
      </c>
      <c r="F101" s="75">
        <v>2021</v>
      </c>
      <c r="G101" s="75">
        <v>2022</v>
      </c>
      <c r="H101" s="425">
        <v>2023</v>
      </c>
    </row>
    <row r="102" spans="2:8" ht="15" customHeight="1" x14ac:dyDescent="0.65">
      <c r="B102" s="426" t="s">
        <v>1307</v>
      </c>
      <c r="C102" s="427" t="s">
        <v>509</v>
      </c>
      <c r="D102" s="62">
        <v>3333338000000</v>
      </c>
      <c r="E102" s="62">
        <v>2879817000000</v>
      </c>
      <c r="F102" s="62">
        <v>3684979000000</v>
      </c>
      <c r="G102" s="62">
        <v>4646532000000</v>
      </c>
      <c r="H102" s="63">
        <v>4569693000000</v>
      </c>
    </row>
    <row r="103" spans="2:8" x14ac:dyDescent="0.65">
      <c r="B103" s="428" t="s">
        <v>510</v>
      </c>
      <c r="C103" s="47" t="s">
        <v>509</v>
      </c>
      <c r="D103" s="429">
        <v>114177340702.5</v>
      </c>
      <c r="E103" s="430">
        <v>44425702455</v>
      </c>
      <c r="F103" s="429">
        <v>88486728802.5</v>
      </c>
      <c r="G103" s="429">
        <v>143820052563.75</v>
      </c>
      <c r="H103" s="431">
        <v>174691907876.25</v>
      </c>
    </row>
    <row r="104" spans="2:8" x14ac:dyDescent="0.65">
      <c r="B104" s="428" t="s">
        <v>511</v>
      </c>
      <c r="C104" s="47" t="s">
        <v>512</v>
      </c>
      <c r="D104" s="21">
        <v>3.4249999999999998</v>
      </c>
      <c r="E104" s="21">
        <v>1.546</v>
      </c>
      <c r="F104" s="21">
        <v>2.4009999999999998</v>
      </c>
      <c r="G104" s="21">
        <v>3.0950000000000002</v>
      </c>
      <c r="H104" s="32">
        <v>3.823</v>
      </c>
    </row>
    <row r="105" spans="2:8" ht="19" thickBot="1" x14ac:dyDescent="0.7">
      <c r="B105" s="371" t="s">
        <v>513</v>
      </c>
      <c r="C105" s="344"/>
      <c r="D105" s="344"/>
      <c r="E105" s="344"/>
      <c r="F105" s="344"/>
      <c r="G105" s="344"/>
      <c r="H105" s="345"/>
    </row>
    <row r="106" spans="2:8" ht="19" thickBot="1" x14ac:dyDescent="0.7">
      <c r="B106" s="81" t="s">
        <v>1169</v>
      </c>
      <c r="C106" s="358" t="s">
        <v>1171</v>
      </c>
      <c r="D106" s="358"/>
      <c r="E106" s="358"/>
      <c r="F106" s="358"/>
      <c r="G106" s="358"/>
      <c r="H106" s="359"/>
    </row>
    <row r="108" spans="2:8" ht="19" thickBot="1" x14ac:dyDescent="0.7"/>
    <row r="109" spans="2:8" ht="19" thickBot="1" x14ac:dyDescent="0.7">
      <c r="B109" s="771" t="s">
        <v>514</v>
      </c>
      <c r="C109" s="772"/>
      <c r="D109" s="772"/>
      <c r="E109" s="772"/>
      <c r="F109" s="772"/>
      <c r="G109" s="773"/>
    </row>
    <row r="110" spans="2:8" ht="19" thickBot="1" x14ac:dyDescent="0.7">
      <c r="B110" s="785" t="s">
        <v>39</v>
      </c>
      <c r="C110" s="839" t="s">
        <v>515</v>
      </c>
      <c r="D110" s="840"/>
      <c r="E110" s="840"/>
      <c r="F110" s="840"/>
      <c r="G110" s="841"/>
    </row>
    <row r="111" spans="2:8" ht="19" thickBot="1" x14ac:dyDescent="0.7">
      <c r="B111" s="787"/>
      <c r="C111" s="432">
        <v>2020</v>
      </c>
      <c r="D111" s="432">
        <v>2021</v>
      </c>
      <c r="E111" s="432">
        <v>2022</v>
      </c>
      <c r="F111" s="432">
        <v>2023</v>
      </c>
      <c r="G111" s="432">
        <v>2024</v>
      </c>
    </row>
    <row r="112" spans="2:8" ht="19" thickBot="1" x14ac:dyDescent="0.7">
      <c r="B112" s="319" t="s">
        <v>516</v>
      </c>
      <c r="C112" s="433">
        <v>2014</v>
      </c>
      <c r="D112" s="433">
        <v>1945</v>
      </c>
      <c r="E112" s="433">
        <v>1927</v>
      </c>
      <c r="F112" s="433">
        <v>1901</v>
      </c>
      <c r="G112" s="433">
        <v>1905</v>
      </c>
    </row>
    <row r="113" spans="2:8" x14ac:dyDescent="0.65">
      <c r="B113" s="434" t="s">
        <v>517</v>
      </c>
      <c r="C113" s="825">
        <v>8.5299999999999994</v>
      </c>
      <c r="D113" s="825">
        <v>8.49</v>
      </c>
      <c r="E113" s="825">
        <v>5.99</v>
      </c>
      <c r="F113" s="825">
        <v>5.52</v>
      </c>
      <c r="G113" s="825">
        <v>7.09</v>
      </c>
    </row>
    <row r="114" spans="2:8" ht="19" thickBot="1" x14ac:dyDescent="0.7">
      <c r="B114" s="319" t="s">
        <v>518</v>
      </c>
      <c r="C114" s="826"/>
      <c r="D114" s="826"/>
      <c r="E114" s="826"/>
      <c r="F114" s="826"/>
      <c r="G114" s="826"/>
    </row>
    <row r="115" spans="2:8" x14ac:dyDescent="0.65">
      <c r="B115" s="319" t="s">
        <v>519</v>
      </c>
      <c r="C115" s="228">
        <v>18299</v>
      </c>
      <c r="D115" s="228">
        <v>16544</v>
      </c>
      <c r="E115" s="228">
        <v>16251</v>
      </c>
      <c r="F115" s="228">
        <v>15954</v>
      </c>
      <c r="G115" s="228">
        <v>15075</v>
      </c>
    </row>
    <row r="116" spans="2:8" x14ac:dyDescent="0.65">
      <c r="B116" s="434" t="s">
        <v>520</v>
      </c>
      <c r="C116" s="825">
        <v>77.540000000000006</v>
      </c>
      <c r="D116" s="825">
        <v>77.209999999999994</v>
      </c>
      <c r="E116" s="825">
        <v>83.37</v>
      </c>
      <c r="F116" s="825">
        <v>63.05</v>
      </c>
      <c r="G116" s="825">
        <v>56.1</v>
      </c>
    </row>
    <row r="117" spans="2:8" ht="19" thickBot="1" x14ac:dyDescent="0.7">
      <c r="B117" s="319" t="s">
        <v>521</v>
      </c>
      <c r="C117" s="826"/>
      <c r="D117" s="826"/>
      <c r="E117" s="826"/>
      <c r="F117" s="826"/>
      <c r="G117" s="826"/>
    </row>
    <row r="118" spans="2:8" ht="19" thickBot="1" x14ac:dyDescent="0.7">
      <c r="B118" s="15" t="s">
        <v>326</v>
      </c>
      <c r="G118" s="341"/>
    </row>
    <row r="119" spans="2:8" ht="19" thickBot="1" x14ac:dyDescent="0.7">
      <c r="B119" s="81" t="s">
        <v>1169</v>
      </c>
      <c r="C119" s="358" t="s">
        <v>1203</v>
      </c>
      <c r="D119" s="358"/>
      <c r="E119" s="358"/>
      <c r="F119" s="358"/>
      <c r="G119" s="359"/>
    </row>
    <row r="121" spans="2:8" ht="19" thickBot="1" x14ac:dyDescent="0.7"/>
    <row r="122" spans="2:8" x14ac:dyDescent="0.65">
      <c r="B122" s="827" t="s">
        <v>523</v>
      </c>
      <c r="C122" s="828"/>
      <c r="D122" s="828"/>
      <c r="E122" s="828"/>
      <c r="F122" s="828"/>
      <c r="G122" s="828"/>
      <c r="H122" s="829"/>
    </row>
    <row r="123" spans="2:8" x14ac:dyDescent="0.65">
      <c r="B123" s="650" t="s">
        <v>105</v>
      </c>
      <c r="C123" s="705" t="s">
        <v>3</v>
      </c>
      <c r="D123" s="705"/>
      <c r="E123" s="705"/>
      <c r="F123" s="705"/>
      <c r="G123" s="705"/>
      <c r="H123" s="314"/>
    </row>
    <row r="124" spans="2:8" x14ac:dyDescent="0.65">
      <c r="B124" s="650"/>
      <c r="C124" s="313">
        <v>2019</v>
      </c>
      <c r="D124" s="313">
        <v>2020</v>
      </c>
      <c r="E124" s="313">
        <v>2021</v>
      </c>
      <c r="F124" s="313">
        <v>2022</v>
      </c>
      <c r="G124" s="313">
        <v>2023</v>
      </c>
      <c r="H124" s="314">
        <v>2024</v>
      </c>
    </row>
    <row r="125" spans="2:8" ht="55.5" x14ac:dyDescent="0.65">
      <c r="B125" s="304" t="s">
        <v>524</v>
      </c>
      <c r="C125" s="193">
        <v>29144768</v>
      </c>
      <c r="D125" s="193">
        <v>29995821</v>
      </c>
      <c r="E125" s="193">
        <v>35289759</v>
      </c>
      <c r="F125" s="193">
        <v>34445590</v>
      </c>
      <c r="G125" s="193">
        <v>45974306</v>
      </c>
      <c r="H125" s="197">
        <v>47110798</v>
      </c>
    </row>
    <row r="126" spans="2:8" ht="45.5" customHeight="1" thickBot="1" x14ac:dyDescent="0.7">
      <c r="B126" s="39" t="s">
        <v>1336</v>
      </c>
      <c r="C126" s="832" t="s">
        <v>522</v>
      </c>
      <c r="D126" s="832"/>
      <c r="E126" s="832"/>
      <c r="F126" s="832"/>
      <c r="G126" s="832"/>
      <c r="H126" s="833"/>
    </row>
    <row r="127" spans="2:8" ht="19" thickBot="1" x14ac:dyDescent="0.7">
      <c r="B127" s="594" t="s">
        <v>1169</v>
      </c>
      <c r="C127" s="418" t="s">
        <v>1203</v>
      </c>
      <c r="D127" s="358"/>
      <c r="E127" s="358"/>
      <c r="F127" s="358"/>
      <c r="G127" s="358"/>
      <c r="H127" s="359"/>
    </row>
    <row r="130" spans="2:3" ht="19" thickBot="1" x14ac:dyDescent="0.7"/>
    <row r="131" spans="2:3" ht="18.5" customHeight="1" x14ac:dyDescent="0.65">
      <c r="B131" s="752" t="s">
        <v>525</v>
      </c>
      <c r="C131" s="754"/>
    </row>
    <row r="132" spans="2:3" ht="19" thickBot="1" x14ac:dyDescent="0.7">
      <c r="B132" s="830"/>
      <c r="C132" s="831"/>
    </row>
    <row r="133" spans="2:3" ht="19" thickBot="1" x14ac:dyDescent="0.7">
      <c r="B133" s="222" t="s">
        <v>526</v>
      </c>
      <c r="C133" s="223" t="s">
        <v>40</v>
      </c>
    </row>
    <row r="134" spans="2:3" ht="130" thickBot="1" x14ac:dyDescent="0.7">
      <c r="B134" s="224" t="s">
        <v>527</v>
      </c>
      <c r="C134" s="225" t="s">
        <v>528</v>
      </c>
    </row>
    <row r="135" spans="2:3" ht="19" thickBot="1" x14ac:dyDescent="0.7">
      <c r="B135" s="821" t="s">
        <v>529</v>
      </c>
      <c r="C135" s="822"/>
    </row>
    <row r="136" spans="2:3" ht="19" thickBot="1" x14ac:dyDescent="0.7">
      <c r="B136" s="819" t="s">
        <v>530</v>
      </c>
      <c r="C136" s="820"/>
    </row>
    <row r="137" spans="2:3" ht="54" customHeight="1" thickBot="1" x14ac:dyDescent="0.7">
      <c r="B137" s="821" t="s">
        <v>531</v>
      </c>
      <c r="C137" s="822"/>
    </row>
    <row r="138" spans="2:3" ht="36" customHeight="1" thickBot="1" x14ac:dyDescent="0.7">
      <c r="B138" s="823" t="s">
        <v>1229</v>
      </c>
      <c r="C138" s="824"/>
    </row>
    <row r="139" spans="2:3" ht="19" thickBot="1" x14ac:dyDescent="0.7">
      <c r="B139" s="81" t="s">
        <v>1169</v>
      </c>
      <c r="C139" s="359" t="s">
        <v>1170</v>
      </c>
    </row>
  </sheetData>
  <mergeCells count="50">
    <mergeCell ref="C113:C114"/>
    <mergeCell ref="D113:D114"/>
    <mergeCell ref="E113:E114"/>
    <mergeCell ref="F113:F114"/>
    <mergeCell ref="G113:G114"/>
    <mergeCell ref="B2:G2"/>
    <mergeCell ref="B9:G9"/>
    <mergeCell ref="B37:K37"/>
    <mergeCell ref="C50:G50"/>
    <mergeCell ref="C58:F58"/>
    <mergeCell ref="I38:K38"/>
    <mergeCell ref="L38:N38"/>
    <mergeCell ref="G5:G6"/>
    <mergeCell ref="B52:B54"/>
    <mergeCell ref="C5:C6"/>
    <mergeCell ref="D5:D6"/>
    <mergeCell ref="E5:E6"/>
    <mergeCell ref="B10:B11"/>
    <mergeCell ref="C10:G10"/>
    <mergeCell ref="F5:F6"/>
    <mergeCell ref="B16:F16"/>
    <mergeCell ref="B38:B39"/>
    <mergeCell ref="C38:E38"/>
    <mergeCell ref="F38:H38"/>
    <mergeCell ref="B5:B6"/>
    <mergeCell ref="B59:F59"/>
    <mergeCell ref="B60:B61"/>
    <mergeCell ref="B99:H99"/>
    <mergeCell ref="B110:B111"/>
    <mergeCell ref="C110:G110"/>
    <mergeCell ref="B109:G109"/>
    <mergeCell ref="C60:D60"/>
    <mergeCell ref="E60:F60"/>
    <mergeCell ref="B100:H100"/>
    <mergeCell ref="B89:B95"/>
    <mergeCell ref="B87:C87"/>
    <mergeCell ref="B136:C136"/>
    <mergeCell ref="B137:C137"/>
    <mergeCell ref="B138:C138"/>
    <mergeCell ref="D116:D117"/>
    <mergeCell ref="E116:E117"/>
    <mergeCell ref="B123:B124"/>
    <mergeCell ref="C123:G123"/>
    <mergeCell ref="C116:C117"/>
    <mergeCell ref="F116:F117"/>
    <mergeCell ref="G116:G117"/>
    <mergeCell ref="B135:C135"/>
    <mergeCell ref="B122:H122"/>
    <mergeCell ref="B131:C132"/>
    <mergeCell ref="C126:H126"/>
  </mergeCells>
  <phoneticPr fontId="2"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B08D-F820-4704-9719-3F617C24C8D7}">
  <dimension ref="B1:H86"/>
  <sheetViews>
    <sheetView zoomScale="87" zoomScaleNormal="73" workbookViewId="0">
      <selection activeCell="B8" sqref="B8"/>
    </sheetView>
  </sheetViews>
  <sheetFormatPr defaultColWidth="8.81640625" defaultRowHeight="18.5" x14ac:dyDescent="0.65"/>
  <cols>
    <col min="1" max="1" width="8.81640625" style="10"/>
    <col min="2" max="2" width="28.453125" style="10" customWidth="1"/>
    <col min="3" max="3" width="15.08984375" style="10" customWidth="1"/>
    <col min="4" max="4" width="9.81640625" style="10" bestFit="1" customWidth="1"/>
    <col min="5" max="5" width="11.81640625" style="10" customWidth="1"/>
    <col min="6" max="6" width="10.1796875" style="10" customWidth="1"/>
    <col min="7" max="7" width="14.26953125" style="10" customWidth="1"/>
    <col min="8" max="8" width="17.81640625" style="10" customWidth="1"/>
    <col min="9" max="16384" width="8.81640625" style="10"/>
  </cols>
  <sheetData>
    <row r="1" spans="2:8" ht="19" thickBot="1" x14ac:dyDescent="0.7"/>
    <row r="2" spans="2:8" ht="45.65" customHeight="1" x14ac:dyDescent="0.65">
      <c r="B2" s="864" t="s">
        <v>532</v>
      </c>
      <c r="C2" s="865"/>
      <c r="D2" s="865"/>
      <c r="E2" s="865"/>
      <c r="F2" s="866"/>
    </row>
    <row r="3" spans="2:8" x14ac:dyDescent="0.65">
      <c r="B3" s="595" t="s">
        <v>105</v>
      </c>
      <c r="C3" s="413">
        <v>2022</v>
      </c>
      <c r="F3" s="341"/>
    </row>
    <row r="4" spans="2:8" x14ac:dyDescent="0.65">
      <c r="B4" s="867" t="s">
        <v>1308</v>
      </c>
      <c r="C4" s="869">
        <v>91.77</v>
      </c>
      <c r="F4" s="341"/>
    </row>
    <row r="5" spans="2:8" x14ac:dyDescent="0.65">
      <c r="B5" s="868"/>
      <c r="C5" s="870"/>
      <c r="F5" s="341"/>
    </row>
    <row r="6" spans="2:8" ht="19" thickBot="1" x14ac:dyDescent="0.7">
      <c r="B6" s="371" t="s">
        <v>1169</v>
      </c>
      <c r="C6" s="344" t="s">
        <v>1204</v>
      </c>
      <c r="D6" s="344"/>
      <c r="E6" s="344"/>
      <c r="F6" s="345"/>
    </row>
    <row r="8" spans="2:8" ht="19" thickBot="1" x14ac:dyDescent="0.7"/>
    <row r="9" spans="2:8" ht="19" thickBot="1" x14ac:dyDescent="0.7">
      <c r="B9" s="816" t="s">
        <v>533</v>
      </c>
      <c r="C9" s="817"/>
      <c r="D9" s="817"/>
      <c r="E9" s="817"/>
      <c r="F9" s="817"/>
      <c r="G9" s="818"/>
      <c r="H9" s="349"/>
    </row>
    <row r="10" spans="2:8" ht="19" thickBot="1" x14ac:dyDescent="0.7">
      <c r="B10" s="339" t="s">
        <v>1309</v>
      </c>
      <c r="C10" s="435">
        <v>2020</v>
      </c>
      <c r="D10" s="436">
        <v>2021</v>
      </c>
      <c r="E10" s="436">
        <v>2022</v>
      </c>
      <c r="F10" s="436">
        <v>2023</v>
      </c>
      <c r="G10" s="436">
        <v>2024</v>
      </c>
      <c r="H10" s="341"/>
    </row>
    <row r="11" spans="2:8" ht="19" thickBot="1" x14ac:dyDescent="0.7">
      <c r="B11" s="437" t="s">
        <v>1309</v>
      </c>
      <c r="C11" s="438">
        <v>2421545</v>
      </c>
      <c r="D11" s="439">
        <v>7342173</v>
      </c>
      <c r="E11" s="439">
        <v>22782591</v>
      </c>
      <c r="F11" s="439">
        <v>30292670</v>
      </c>
      <c r="G11" s="439">
        <v>42668058</v>
      </c>
      <c r="H11" s="341"/>
    </row>
    <row r="12" spans="2:8" ht="19" thickBot="1" x14ac:dyDescent="0.7">
      <c r="B12" s="304" t="s">
        <v>534</v>
      </c>
      <c r="C12" s="440">
        <v>10855879</v>
      </c>
      <c r="D12" s="441">
        <v>11885557</v>
      </c>
      <c r="E12" s="441">
        <v>13567519</v>
      </c>
      <c r="F12" s="441">
        <v>14324888</v>
      </c>
      <c r="G12" s="441">
        <v>15615789</v>
      </c>
      <c r="H12" s="341"/>
    </row>
    <row r="13" spans="2:8" ht="19" thickBot="1" x14ac:dyDescent="0.7">
      <c r="B13" s="307" t="s">
        <v>535</v>
      </c>
      <c r="C13" s="440">
        <v>701378</v>
      </c>
      <c r="D13" s="441">
        <v>671372</v>
      </c>
      <c r="E13" s="441">
        <v>673443</v>
      </c>
      <c r="F13" s="441">
        <v>698970</v>
      </c>
      <c r="G13" s="441">
        <v>887865</v>
      </c>
      <c r="H13" s="341"/>
    </row>
    <row r="14" spans="2:8" ht="19" thickBot="1" x14ac:dyDescent="0.7">
      <c r="B14" s="354"/>
      <c r="H14" s="341"/>
    </row>
    <row r="15" spans="2:8" x14ac:dyDescent="0.65">
      <c r="B15" s="649" t="s">
        <v>536</v>
      </c>
      <c r="C15" s="442">
        <v>2021</v>
      </c>
      <c r="D15" s="442">
        <v>2022</v>
      </c>
      <c r="E15" s="443">
        <v>2023</v>
      </c>
      <c r="H15" s="341"/>
    </row>
    <row r="16" spans="2:8" ht="14.5" customHeight="1" x14ac:dyDescent="0.65">
      <c r="B16" s="650"/>
      <c r="C16" s="665">
        <v>13</v>
      </c>
      <c r="D16" s="665">
        <v>42.6</v>
      </c>
      <c r="E16" s="640">
        <v>117.6</v>
      </c>
      <c r="H16" s="341"/>
    </row>
    <row r="17" spans="2:8" ht="15" customHeight="1" thickBot="1" x14ac:dyDescent="0.7">
      <c r="B17" s="848"/>
      <c r="C17" s="874"/>
      <c r="D17" s="874"/>
      <c r="E17" s="875"/>
      <c r="H17" s="341"/>
    </row>
    <row r="18" spans="2:8" x14ac:dyDescent="0.65">
      <c r="B18" s="354"/>
      <c r="H18" s="341"/>
    </row>
    <row r="19" spans="2:8" x14ac:dyDescent="0.65">
      <c r="B19" s="650" t="s">
        <v>537</v>
      </c>
      <c r="C19" s="306" t="s">
        <v>39</v>
      </c>
      <c r="D19" s="306">
        <v>2022</v>
      </c>
      <c r="E19" s="306">
        <v>2023</v>
      </c>
      <c r="F19" s="306">
        <v>2024</v>
      </c>
      <c r="H19" s="341"/>
    </row>
    <row r="20" spans="2:8" ht="37" x14ac:dyDescent="0.65">
      <c r="B20" s="650"/>
      <c r="C20" s="29" t="s">
        <v>538</v>
      </c>
      <c r="D20" s="271">
        <v>41619201</v>
      </c>
      <c r="E20" s="271">
        <v>60582822</v>
      </c>
      <c r="F20" s="271">
        <v>69311809</v>
      </c>
      <c r="H20" s="341"/>
    </row>
    <row r="21" spans="2:8" ht="37" x14ac:dyDescent="0.65">
      <c r="B21" s="650"/>
      <c r="C21" s="21" t="s">
        <v>539</v>
      </c>
      <c r="D21" s="430">
        <v>46871418</v>
      </c>
      <c r="E21" s="430">
        <v>51121685</v>
      </c>
      <c r="F21" s="430">
        <v>59305214</v>
      </c>
      <c r="H21" s="341"/>
    </row>
    <row r="22" spans="2:8" ht="55.5" x14ac:dyDescent="0.65">
      <c r="B22" s="650"/>
      <c r="C22" s="29" t="s">
        <v>540</v>
      </c>
      <c r="D22" s="271">
        <v>777363</v>
      </c>
      <c r="E22" s="271">
        <v>894059</v>
      </c>
      <c r="F22" s="271">
        <v>1191474</v>
      </c>
      <c r="H22" s="341"/>
    </row>
    <row r="23" spans="2:8" x14ac:dyDescent="0.65">
      <c r="B23" s="354"/>
      <c r="H23" s="341"/>
    </row>
    <row r="24" spans="2:8" x14ac:dyDescent="0.65">
      <c r="B24" s="650" t="s">
        <v>541</v>
      </c>
      <c r="C24" s="306" t="s">
        <v>39</v>
      </c>
      <c r="D24" s="306">
        <v>2020</v>
      </c>
      <c r="E24" s="306">
        <v>2021</v>
      </c>
      <c r="F24" s="306">
        <v>2022</v>
      </c>
      <c r="G24" s="306">
        <v>2023</v>
      </c>
      <c r="H24" s="341"/>
    </row>
    <row r="25" spans="2:8" x14ac:dyDescent="0.65">
      <c r="B25" s="650"/>
      <c r="C25" s="21" t="s">
        <v>542</v>
      </c>
      <c r="D25" s="430">
        <v>10734715</v>
      </c>
      <c r="E25" s="430">
        <v>10617743</v>
      </c>
      <c r="F25" s="430">
        <v>12751166</v>
      </c>
      <c r="G25" s="430">
        <v>13538128</v>
      </c>
      <c r="H25" s="341"/>
    </row>
    <row r="26" spans="2:8" x14ac:dyDescent="0.65">
      <c r="B26" s="650"/>
      <c r="C26" s="21" t="s">
        <v>543</v>
      </c>
      <c r="D26" s="430">
        <v>9806860</v>
      </c>
      <c r="E26" s="430">
        <v>10474845</v>
      </c>
      <c r="F26" s="430">
        <v>11388639</v>
      </c>
      <c r="G26" s="430">
        <v>11423197</v>
      </c>
      <c r="H26" s="341"/>
    </row>
    <row r="27" spans="2:8" ht="19" thickBot="1" x14ac:dyDescent="0.7">
      <c r="B27" s="354"/>
      <c r="H27" s="341"/>
    </row>
    <row r="28" spans="2:8" ht="19" thickBot="1" x14ac:dyDescent="0.7">
      <c r="B28" s="655" t="s">
        <v>544</v>
      </c>
      <c r="C28" s="226" t="s">
        <v>39</v>
      </c>
      <c r="D28" s="226">
        <v>2020</v>
      </c>
      <c r="E28" s="226">
        <v>2021</v>
      </c>
      <c r="F28" s="226">
        <v>2022</v>
      </c>
      <c r="G28" s="226">
        <v>2023</v>
      </c>
      <c r="H28" s="226">
        <v>2024</v>
      </c>
    </row>
    <row r="29" spans="2:8" ht="19" thickBot="1" x14ac:dyDescent="0.7">
      <c r="B29" s="876"/>
      <c r="C29" s="227" t="s">
        <v>545</v>
      </c>
      <c r="D29" s="228">
        <v>254081</v>
      </c>
      <c r="E29" s="228">
        <v>335873</v>
      </c>
      <c r="F29" s="228">
        <v>512803</v>
      </c>
      <c r="G29" s="228">
        <v>590668</v>
      </c>
      <c r="H29" s="228">
        <v>387577</v>
      </c>
    </row>
    <row r="30" spans="2:8" ht="19" thickBot="1" x14ac:dyDescent="0.7">
      <c r="B30" s="876"/>
      <c r="C30" s="227" t="s">
        <v>546</v>
      </c>
      <c r="D30" s="228">
        <v>237327</v>
      </c>
      <c r="E30" s="228">
        <v>316176</v>
      </c>
      <c r="F30" s="228">
        <v>504970</v>
      </c>
      <c r="G30" s="228">
        <v>544055</v>
      </c>
      <c r="H30" s="228">
        <v>348600</v>
      </c>
    </row>
    <row r="31" spans="2:8" ht="19" thickBot="1" x14ac:dyDescent="0.7">
      <c r="B31" s="876"/>
      <c r="C31" s="229" t="s">
        <v>248</v>
      </c>
      <c r="D31" s="230">
        <v>491408</v>
      </c>
      <c r="E31" s="230">
        <v>652049</v>
      </c>
      <c r="F31" s="230">
        <v>1017773</v>
      </c>
      <c r="G31" s="230">
        <v>1134723</v>
      </c>
      <c r="H31" s="230">
        <v>736177</v>
      </c>
    </row>
    <row r="32" spans="2:8" ht="37.5" thickBot="1" x14ac:dyDescent="0.7">
      <c r="B32" s="876"/>
      <c r="C32" s="227" t="s">
        <v>547</v>
      </c>
      <c r="D32" s="228">
        <v>198486245</v>
      </c>
      <c r="E32" s="228">
        <v>188848491</v>
      </c>
      <c r="F32" s="228">
        <v>228814531</v>
      </c>
      <c r="G32" s="228">
        <v>203546680</v>
      </c>
      <c r="H32" s="227">
        <v>219240386</v>
      </c>
    </row>
    <row r="33" spans="2:8" ht="37.5" thickBot="1" x14ac:dyDescent="0.7">
      <c r="B33" s="876"/>
      <c r="C33" s="227" t="s">
        <v>548</v>
      </c>
      <c r="D33" s="228">
        <v>100784808</v>
      </c>
      <c r="E33" s="228">
        <v>101759133</v>
      </c>
      <c r="F33" s="228">
        <v>128698584</v>
      </c>
      <c r="G33" s="228">
        <v>105165539</v>
      </c>
      <c r="H33" s="227">
        <v>101544281</v>
      </c>
    </row>
    <row r="34" spans="2:8" ht="19" thickBot="1" x14ac:dyDescent="0.7">
      <c r="B34" s="656"/>
      <c r="C34" s="229" t="s">
        <v>248</v>
      </c>
      <c r="D34" s="231">
        <v>299271053</v>
      </c>
      <c r="E34" s="231">
        <v>290607624</v>
      </c>
      <c r="F34" s="231">
        <v>357513115</v>
      </c>
      <c r="G34" s="231">
        <v>308712219</v>
      </c>
      <c r="H34" s="231">
        <v>320784667</v>
      </c>
    </row>
    <row r="35" spans="2:8" ht="185.5" thickBot="1" x14ac:dyDescent="0.7">
      <c r="B35" s="368" t="s">
        <v>1169</v>
      </c>
      <c r="C35" s="444" t="s">
        <v>1205</v>
      </c>
      <c r="D35" s="358"/>
      <c r="E35" s="358"/>
      <c r="F35" s="358"/>
      <c r="G35" s="358"/>
      <c r="H35" s="359"/>
    </row>
    <row r="37" spans="2:8" ht="19" thickBot="1" x14ac:dyDescent="0.7"/>
    <row r="38" spans="2:8" x14ac:dyDescent="0.65">
      <c r="B38" s="749" t="s">
        <v>549</v>
      </c>
      <c r="C38" s="750"/>
      <c r="D38" s="750"/>
      <c r="E38" s="750"/>
      <c r="F38" s="750"/>
      <c r="G38" s="751"/>
    </row>
    <row r="39" spans="2:8" x14ac:dyDescent="0.65">
      <c r="B39" s="644" t="s">
        <v>39</v>
      </c>
      <c r="C39" s="653" t="s">
        <v>3</v>
      </c>
      <c r="D39" s="653"/>
      <c r="E39" s="653"/>
      <c r="F39" s="653"/>
      <c r="G39" s="654"/>
    </row>
    <row r="40" spans="2:8" x14ac:dyDescent="0.65">
      <c r="B40" s="644"/>
      <c r="C40" s="289">
        <v>2019</v>
      </c>
      <c r="D40" s="289">
        <v>2020</v>
      </c>
      <c r="E40" s="289">
        <v>2021</v>
      </c>
      <c r="F40" s="289">
        <v>2022</v>
      </c>
      <c r="G40" s="290">
        <v>2023</v>
      </c>
    </row>
    <row r="41" spans="2:8" ht="55.5" x14ac:dyDescent="0.65">
      <c r="B41" s="338" t="s">
        <v>550</v>
      </c>
      <c r="C41" s="285">
        <v>11.71</v>
      </c>
      <c r="D41" s="285">
        <v>12.46</v>
      </c>
      <c r="E41" s="285">
        <v>13.05</v>
      </c>
      <c r="F41" s="285">
        <v>12.86</v>
      </c>
      <c r="G41" s="292">
        <v>15.07</v>
      </c>
    </row>
    <row r="42" spans="2:8" ht="37" x14ac:dyDescent="0.65">
      <c r="B42" s="338" t="s">
        <v>551</v>
      </c>
      <c r="C42" s="193">
        <v>11411</v>
      </c>
      <c r="D42" s="193">
        <v>10247</v>
      </c>
      <c r="E42" s="193">
        <v>14100</v>
      </c>
      <c r="F42" s="193">
        <v>18578</v>
      </c>
      <c r="G42" s="197">
        <v>20429</v>
      </c>
    </row>
    <row r="43" spans="2:8" ht="74.5" customHeight="1" thickBot="1" x14ac:dyDescent="0.7">
      <c r="B43" s="861" t="s">
        <v>552</v>
      </c>
      <c r="C43" s="862"/>
      <c r="D43" s="862"/>
      <c r="E43" s="862"/>
      <c r="F43" s="862"/>
      <c r="G43" s="863"/>
    </row>
    <row r="44" spans="2:8" ht="19" thickBot="1" x14ac:dyDescent="0.7">
      <c r="B44" s="81" t="s">
        <v>1169</v>
      </c>
      <c r="C44" s="358" t="s">
        <v>1171</v>
      </c>
      <c r="D44" s="358"/>
      <c r="E44" s="358"/>
      <c r="F44" s="358"/>
      <c r="G44" s="359"/>
    </row>
    <row r="46" spans="2:8" ht="19" thickBot="1" x14ac:dyDescent="0.7"/>
    <row r="47" spans="2:8" x14ac:dyDescent="0.65">
      <c r="B47" s="749" t="s">
        <v>553</v>
      </c>
      <c r="C47" s="750"/>
      <c r="D47" s="750"/>
      <c r="E47" s="750"/>
      <c r="F47" s="750"/>
      <c r="G47" s="751"/>
    </row>
    <row r="48" spans="2:8" x14ac:dyDescent="0.65">
      <c r="B48" s="644" t="s">
        <v>105</v>
      </c>
      <c r="C48" s="653" t="s">
        <v>3</v>
      </c>
      <c r="D48" s="653"/>
      <c r="E48" s="653"/>
      <c r="F48" s="653"/>
      <c r="G48" s="654"/>
    </row>
    <row r="49" spans="2:7" x14ac:dyDescent="0.65">
      <c r="B49" s="644"/>
      <c r="C49" s="289">
        <v>2020</v>
      </c>
      <c r="D49" s="289">
        <v>2021</v>
      </c>
      <c r="E49" s="289">
        <v>2022</v>
      </c>
      <c r="F49" s="289">
        <v>2023</v>
      </c>
      <c r="G49" s="290">
        <v>2024</v>
      </c>
    </row>
    <row r="50" spans="2:7" ht="55.5" x14ac:dyDescent="0.65">
      <c r="B50" s="338" t="s">
        <v>554</v>
      </c>
      <c r="C50" s="285">
        <v>10.44</v>
      </c>
      <c r="D50" s="285">
        <v>10.68</v>
      </c>
      <c r="E50" s="285">
        <v>11.4</v>
      </c>
      <c r="F50" s="285">
        <v>11.17</v>
      </c>
      <c r="G50" s="292">
        <v>12.18</v>
      </c>
    </row>
    <row r="51" spans="2:7" ht="19" thickBot="1" x14ac:dyDescent="0.7">
      <c r="B51" s="871" t="s">
        <v>552</v>
      </c>
      <c r="C51" s="872"/>
      <c r="D51" s="872"/>
      <c r="E51" s="872"/>
      <c r="F51" s="872"/>
      <c r="G51" s="873"/>
    </row>
    <row r="52" spans="2:7" ht="19" thickBot="1" x14ac:dyDescent="0.7">
      <c r="B52" s="81" t="s">
        <v>1169</v>
      </c>
      <c r="C52" s="358" t="s">
        <v>1171</v>
      </c>
      <c r="D52" s="358"/>
      <c r="E52" s="358"/>
      <c r="F52" s="358"/>
      <c r="G52" s="359"/>
    </row>
    <row r="54" spans="2:7" ht="19" thickBot="1" x14ac:dyDescent="0.7"/>
    <row r="55" spans="2:7" ht="55.5" x14ac:dyDescent="0.65">
      <c r="B55" s="124" t="s">
        <v>555</v>
      </c>
      <c r="C55" s="348"/>
      <c r="D55" s="348"/>
      <c r="E55" s="348"/>
      <c r="F55" s="348"/>
      <c r="G55" s="349"/>
    </row>
    <row r="56" spans="2:7" x14ac:dyDescent="0.65">
      <c r="B56" s="644" t="s">
        <v>105</v>
      </c>
      <c r="C56" s="653" t="s">
        <v>3</v>
      </c>
      <c r="D56" s="653"/>
      <c r="E56" s="653"/>
      <c r="F56" s="653"/>
      <c r="G56" s="654"/>
    </row>
    <row r="57" spans="2:7" x14ac:dyDescent="0.65">
      <c r="B57" s="644"/>
      <c r="C57" s="289">
        <v>2019</v>
      </c>
      <c r="D57" s="289">
        <v>2020</v>
      </c>
      <c r="E57" s="289">
        <v>2021</v>
      </c>
      <c r="F57" s="289">
        <v>2022</v>
      </c>
      <c r="G57" s="290">
        <v>2023</v>
      </c>
    </row>
    <row r="58" spans="2:7" ht="37.5" thickBot="1" x14ac:dyDescent="0.7">
      <c r="B58" s="49" t="s">
        <v>556</v>
      </c>
      <c r="C58" s="33">
        <v>9.7200000000000006</v>
      </c>
      <c r="D58" s="33">
        <v>8.44</v>
      </c>
      <c r="E58" s="33">
        <v>8.17</v>
      </c>
      <c r="F58" s="33">
        <v>7.45</v>
      </c>
      <c r="G58" s="28">
        <v>8.33</v>
      </c>
    </row>
    <row r="59" spans="2:7" ht="19" thickBot="1" x14ac:dyDescent="0.7">
      <c r="B59" s="81" t="s">
        <v>1169</v>
      </c>
      <c r="C59" s="412" t="s">
        <v>1171</v>
      </c>
      <c r="D59" s="358"/>
      <c r="E59" s="358"/>
      <c r="F59" s="358"/>
      <c r="G59" s="359"/>
    </row>
    <row r="61" spans="2:7" ht="19" thickBot="1" x14ac:dyDescent="0.7"/>
    <row r="62" spans="2:7" ht="55.5" x14ac:dyDescent="0.65">
      <c r="B62" s="124" t="s">
        <v>557</v>
      </c>
      <c r="C62" s="348"/>
      <c r="D62" s="349"/>
    </row>
    <row r="63" spans="2:7" x14ac:dyDescent="0.65">
      <c r="B63" s="288" t="s">
        <v>105</v>
      </c>
      <c r="C63" s="289">
        <v>2022</v>
      </c>
      <c r="D63" s="290">
        <v>2023</v>
      </c>
    </row>
    <row r="64" spans="2:7" ht="37.5" thickBot="1" x14ac:dyDescent="0.7">
      <c r="B64" s="49" t="s">
        <v>558</v>
      </c>
      <c r="C64" s="232">
        <v>4.5999999999999999E-3</v>
      </c>
      <c r="D64" s="233">
        <v>4.8999999999999998E-3</v>
      </c>
    </row>
    <row r="65" spans="2:7" ht="19" thickBot="1" x14ac:dyDescent="0.7">
      <c r="B65" s="81" t="s">
        <v>1169</v>
      </c>
      <c r="C65" s="358" t="s">
        <v>1171</v>
      </c>
      <c r="D65" s="359"/>
    </row>
    <row r="67" spans="2:7" ht="19" thickBot="1" x14ac:dyDescent="0.7"/>
    <row r="68" spans="2:7" x14ac:dyDescent="0.65">
      <c r="B68" s="749" t="s">
        <v>559</v>
      </c>
      <c r="C68" s="750"/>
      <c r="D68" s="751"/>
    </row>
    <row r="69" spans="2:7" x14ac:dyDescent="0.65">
      <c r="B69" s="288" t="s">
        <v>105</v>
      </c>
      <c r="C69" s="289">
        <v>2022</v>
      </c>
      <c r="D69" s="290">
        <v>2023</v>
      </c>
    </row>
    <row r="70" spans="2:7" ht="37.5" thickBot="1" x14ac:dyDescent="0.7">
      <c r="B70" s="49" t="s">
        <v>560</v>
      </c>
      <c r="C70" s="33">
        <v>834.8</v>
      </c>
      <c r="D70" s="234">
        <v>1093</v>
      </c>
    </row>
    <row r="71" spans="2:7" ht="19" thickBot="1" x14ac:dyDescent="0.7">
      <c r="B71" s="81" t="s">
        <v>1169</v>
      </c>
      <c r="C71" s="409" t="s">
        <v>1171</v>
      </c>
      <c r="D71" s="359"/>
    </row>
    <row r="73" spans="2:7" ht="19" thickBot="1" x14ac:dyDescent="0.7"/>
    <row r="74" spans="2:7" x14ac:dyDescent="0.65">
      <c r="B74" s="749" t="s">
        <v>561</v>
      </c>
      <c r="C74" s="750"/>
      <c r="D74" s="750"/>
      <c r="E74" s="750"/>
      <c r="F74" s="750"/>
      <c r="G74" s="751"/>
    </row>
    <row r="75" spans="2:7" x14ac:dyDescent="0.65">
      <c r="B75" s="644" t="s">
        <v>105</v>
      </c>
      <c r="C75" s="653" t="s">
        <v>3</v>
      </c>
      <c r="D75" s="653"/>
      <c r="E75" s="653"/>
      <c r="F75" s="653"/>
      <c r="G75" s="654"/>
    </row>
    <row r="76" spans="2:7" x14ac:dyDescent="0.65">
      <c r="B76" s="644"/>
      <c r="C76" s="289">
        <v>2019</v>
      </c>
      <c r="D76" s="289">
        <v>2020</v>
      </c>
      <c r="E76" s="289">
        <v>2021</v>
      </c>
      <c r="F76" s="289">
        <v>2022</v>
      </c>
      <c r="G76" s="290">
        <v>2023</v>
      </c>
    </row>
    <row r="77" spans="2:7" ht="56" thickBot="1" x14ac:dyDescent="0.7">
      <c r="B77" s="49" t="s">
        <v>562</v>
      </c>
      <c r="C77" s="33">
        <v>32.270000000000003</v>
      </c>
      <c r="D77" s="33">
        <v>32.36</v>
      </c>
      <c r="E77" s="33">
        <v>28.15</v>
      </c>
      <c r="F77" s="33">
        <v>26.17</v>
      </c>
      <c r="G77" s="28">
        <v>27.21</v>
      </c>
    </row>
    <row r="78" spans="2:7" ht="19" thickBot="1" x14ac:dyDescent="0.7">
      <c r="B78" s="81" t="s">
        <v>1169</v>
      </c>
      <c r="C78" s="358" t="s">
        <v>1171</v>
      </c>
      <c r="D78" s="358"/>
      <c r="E78" s="358"/>
      <c r="F78" s="358"/>
      <c r="G78" s="359"/>
    </row>
    <row r="80" spans="2:7" ht="19" thickBot="1" x14ac:dyDescent="0.7"/>
    <row r="81" spans="2:7" x14ac:dyDescent="0.65">
      <c r="B81" s="749" t="s">
        <v>563</v>
      </c>
      <c r="C81" s="750"/>
      <c r="D81" s="750"/>
      <c r="E81" s="750"/>
      <c r="F81" s="750"/>
      <c r="G81" s="751"/>
    </row>
    <row r="82" spans="2:7" x14ac:dyDescent="0.65">
      <c r="B82" s="712" t="s">
        <v>39</v>
      </c>
      <c r="C82" s="696" t="s">
        <v>3</v>
      </c>
      <c r="D82" s="696"/>
      <c r="E82" s="696"/>
      <c r="F82" s="696"/>
      <c r="G82" s="697"/>
    </row>
    <row r="83" spans="2:7" x14ac:dyDescent="0.65">
      <c r="B83" s="712"/>
      <c r="C83" s="289">
        <v>2019</v>
      </c>
      <c r="D83" s="289">
        <v>2020</v>
      </c>
      <c r="E83" s="289">
        <v>2021</v>
      </c>
      <c r="F83" s="289">
        <v>2022</v>
      </c>
      <c r="G83" s="290">
        <v>2023</v>
      </c>
    </row>
    <row r="84" spans="2:7" ht="37" x14ac:dyDescent="0.65">
      <c r="B84" s="338" t="s">
        <v>564</v>
      </c>
      <c r="C84" s="285">
        <v>98.9</v>
      </c>
      <c r="D84" s="285">
        <v>99.1</v>
      </c>
      <c r="E84" s="285">
        <v>100</v>
      </c>
      <c r="F84" s="285">
        <v>100</v>
      </c>
      <c r="G84" s="292">
        <v>100</v>
      </c>
    </row>
    <row r="85" spans="2:7" ht="37.5" thickBot="1" x14ac:dyDescent="0.7">
      <c r="B85" s="49" t="s">
        <v>565</v>
      </c>
      <c r="C85" s="33">
        <v>94.2</v>
      </c>
      <c r="D85" s="33">
        <v>98.3</v>
      </c>
      <c r="E85" s="33">
        <v>100</v>
      </c>
      <c r="F85" s="33">
        <v>100</v>
      </c>
      <c r="G85" s="28">
        <v>100</v>
      </c>
    </row>
    <row r="86" spans="2:7" ht="19" thickBot="1" x14ac:dyDescent="0.7">
      <c r="B86" s="81" t="s">
        <v>1169</v>
      </c>
      <c r="C86" s="358" t="s">
        <v>1199</v>
      </c>
      <c r="D86" s="358"/>
      <c r="E86" s="358"/>
      <c r="F86" s="358"/>
      <c r="G86" s="359"/>
    </row>
  </sheetData>
  <mergeCells count="28">
    <mergeCell ref="B82:B83"/>
    <mergeCell ref="C82:G82"/>
    <mergeCell ref="B48:B49"/>
    <mergeCell ref="C48:G48"/>
    <mergeCell ref="B15:B17"/>
    <mergeCell ref="C16:C17"/>
    <mergeCell ref="D16:D17"/>
    <mergeCell ref="E16:E17"/>
    <mergeCell ref="B19:B22"/>
    <mergeCell ref="B24:B26"/>
    <mergeCell ref="B28:B34"/>
    <mergeCell ref="B39:B40"/>
    <mergeCell ref="C39:G39"/>
    <mergeCell ref="B2:F2"/>
    <mergeCell ref="B4:B5"/>
    <mergeCell ref="C4:C5"/>
    <mergeCell ref="B81:G81"/>
    <mergeCell ref="B51:G51"/>
    <mergeCell ref="B38:G38"/>
    <mergeCell ref="B9:G9"/>
    <mergeCell ref="B56:B57"/>
    <mergeCell ref="C56:G56"/>
    <mergeCell ref="B43:G43"/>
    <mergeCell ref="B75:B76"/>
    <mergeCell ref="C75:G75"/>
    <mergeCell ref="B47:G47"/>
    <mergeCell ref="B68:D68"/>
    <mergeCell ref="B74:G7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B3D179054AD441A0ABD9023AF42474" ma:contentTypeVersion="11" ma:contentTypeDescription="Create a new document." ma:contentTypeScope="" ma:versionID="f0c054ca2e6928185275ff712eb096e2">
  <xsd:schema xmlns:xsd="http://www.w3.org/2001/XMLSchema" xmlns:xs="http://www.w3.org/2001/XMLSchema" xmlns:p="http://schemas.microsoft.com/office/2006/metadata/properties" xmlns:ns3="494e5484-84f0-4238-89ff-676fa37b2fe0" xmlns:ns4="15b3014b-3d4a-43f9-9963-496da409aff4" targetNamespace="http://schemas.microsoft.com/office/2006/metadata/properties" ma:root="true" ma:fieldsID="7c3c2871e3aac8c5d883c777205cdee3" ns3:_="" ns4:_="">
    <xsd:import namespace="494e5484-84f0-4238-89ff-676fa37b2fe0"/>
    <xsd:import namespace="15b3014b-3d4a-43f9-9963-496da409aff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bjectDetectorVersions" minOccurs="0"/>
                <xsd:element ref="ns3:_activity"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e5484-84f0-4238-89ff-676fa37b2f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b3014b-3d4a-43f9-9963-496da409aff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94e5484-84f0-4238-89ff-676fa37b2f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3652EC-F5CB-4526-8B96-A69DCDDAC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e5484-84f0-4238-89ff-676fa37b2fe0"/>
    <ds:schemaRef ds:uri="15b3014b-3d4a-43f9-9963-496da409a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526327-55D8-4C67-A383-96B596317780}">
  <ds:schemaRefs>
    <ds:schemaRef ds:uri="http://schemas.microsoft.com/office/2006/metadata/properties"/>
    <ds:schemaRef ds:uri="http://schemas.microsoft.com/office/infopath/2007/PartnerControls"/>
    <ds:schemaRef ds:uri="494e5484-84f0-4238-89ff-676fa37b2fe0"/>
  </ds:schemaRefs>
</ds:datastoreItem>
</file>

<file path=customXml/itemProps3.xml><?xml version="1.0" encoding="utf-8"?>
<ds:datastoreItem xmlns:ds="http://schemas.openxmlformats.org/officeDocument/2006/customXml" ds:itemID="{CD69F292-E61A-40C9-ABA9-795ED00D1A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39</vt:i4>
      </vt:variant>
    </vt:vector>
  </HeadingPairs>
  <TitlesOfParts>
    <vt:vector size="56" baseType="lpstr">
      <vt:lpstr>Goal 1</vt:lpstr>
      <vt:lpstr>Goal 2</vt:lpstr>
      <vt:lpstr>Goal 3</vt:lpstr>
      <vt:lpstr>Goal 4</vt:lpstr>
      <vt:lpstr>Goal 5</vt:lpstr>
      <vt:lpstr>Goal 6</vt:lpstr>
      <vt:lpstr>Goal 7</vt:lpstr>
      <vt:lpstr>Goal 8</vt:lpstr>
      <vt:lpstr>Goal 9</vt:lpstr>
      <vt:lpstr>Goal 10</vt:lpstr>
      <vt:lpstr>Goal 11</vt:lpstr>
      <vt:lpstr>Goal 12</vt:lpstr>
      <vt:lpstr>Goal 13</vt:lpstr>
      <vt:lpstr>Goal 14</vt:lpstr>
      <vt:lpstr>Goal 15</vt:lpstr>
      <vt:lpstr>Goal 16</vt:lpstr>
      <vt:lpstr>Goal 17</vt:lpstr>
      <vt:lpstr>'Goal 3'!_ftn1</vt:lpstr>
      <vt:lpstr>'Goal 3'!_ftnref1</vt:lpstr>
      <vt:lpstr>'Goal 12'!_Hlk129518540</vt:lpstr>
      <vt:lpstr>'Goal 9'!_Hlk129871444</vt:lpstr>
      <vt:lpstr>'Goal 1'!_Hlk144210381</vt:lpstr>
      <vt:lpstr>'Goal 3'!_Hlk144282066</vt:lpstr>
      <vt:lpstr>'Goal 3'!_Hlk144285062</vt:lpstr>
      <vt:lpstr>'Goal 3'!_Hlk144292966</vt:lpstr>
      <vt:lpstr>'Goal 11'!_Hlk153716654</vt:lpstr>
      <vt:lpstr>'Goal 12'!_Hlk153716761</vt:lpstr>
      <vt:lpstr>'Goal 13'!_Hlk153717181</vt:lpstr>
      <vt:lpstr>'Goal 14'!_Hlk153717347</vt:lpstr>
      <vt:lpstr>'Goal 15'!_Hlk153717412</vt:lpstr>
      <vt:lpstr>'Goal 15'!_Hlk153717764</vt:lpstr>
      <vt:lpstr>'Goal 9'!_Hlk156202850</vt:lpstr>
      <vt:lpstr>'Goal 3'!_Hlk156203051</vt:lpstr>
      <vt:lpstr>'Goal 16'!_Hlk159233907</vt:lpstr>
      <vt:lpstr>'Goal 9'!_Hlk159242785</vt:lpstr>
      <vt:lpstr>'Goal 1'!_Hlk164792663</vt:lpstr>
      <vt:lpstr>'Goal 4'!_Hlk184152701</vt:lpstr>
      <vt:lpstr>'Goal 4'!_Hlk184197120</vt:lpstr>
      <vt:lpstr>'Goal 9'!_Hlk184554409</vt:lpstr>
      <vt:lpstr>'Goal 8'!_Hlk186402930</vt:lpstr>
      <vt:lpstr>'Goal 16'!_Hlk194995673</vt:lpstr>
      <vt:lpstr>'Goal 4'!_Hlk197033053</vt:lpstr>
      <vt:lpstr>'Goal 4'!_Hlk197034804</vt:lpstr>
      <vt:lpstr>'Goal 6'!_Hlk197091092</vt:lpstr>
      <vt:lpstr>'Goal 6'!_Hlk197104304</vt:lpstr>
      <vt:lpstr>'Goal 15'!_Hlk197520002</vt:lpstr>
      <vt:lpstr>'Goal 13'!_Hlk198713637</vt:lpstr>
      <vt:lpstr>'Goal 2'!_Hlk199414309</vt:lpstr>
      <vt:lpstr>'Goal 17'!_Hlk211242885</vt:lpstr>
      <vt:lpstr>'Goal 17'!_Hlk211242912</vt:lpstr>
      <vt:lpstr>'Goal 17'!_Hlk211242931</vt:lpstr>
      <vt:lpstr>'Goal 17'!_Hlk211242966</vt:lpstr>
      <vt:lpstr>'Goal 17'!_Hlk211243008</vt:lpstr>
      <vt:lpstr>'Goal 17'!_Hlk211243030</vt:lpstr>
      <vt:lpstr>'Goal 17'!_Hlk211243067</vt:lpstr>
      <vt:lpstr>'Goal 17'!_Hlk211243093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ثامر عناني - Thamer Enani</dc:creator>
  <cp:keywords/>
  <dc:description/>
  <cp:lastModifiedBy>ثامر عناني - Thamer Enani</cp:lastModifiedBy>
  <cp:revision/>
  <dcterms:created xsi:type="dcterms:W3CDTF">2024-01-04T08:04:36Z</dcterms:created>
  <dcterms:modified xsi:type="dcterms:W3CDTF">2025-12-22T08:04:57Z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0x01010082B3D179054AD441A0ABD9023AF42474</vt:lpwstr>
  </property>
</Properties>
</file>